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Website &amp; Brochures\INDICATORS\LABOR FORCE and EMPLOYMENT\Employment\2022\"/>
    </mc:Choice>
  </mc:AlternateContent>
  <bookViews>
    <workbookView xWindow="0" yWindow="0" windowWidth="14355" windowHeight="7395"/>
  </bookViews>
  <sheets>
    <sheet name="10.03a" sheetId="1" r:id="rId1"/>
    <sheet name="Sheet1" sheetId="3" r:id="rId2"/>
  </sheets>
  <externalReferences>
    <externalReference r:id="rId3"/>
    <externalReference r:id="rId4"/>
  </externalReferences>
  <definedNames>
    <definedName name="Recover" localSheetId="1">[1]Macro1!$A$71</definedName>
    <definedName name="Recover">[2]Macro1!$A$71</definedName>
    <definedName name="TableName">"Dummy"</definedName>
    <definedName name="Z_2C045F60_6AB2_44F0_B91E_AB5C1A883BD2_.wvu.Cols" localSheetId="0" hidden="1">'10.03a'!#REF!</definedName>
    <definedName name="Z_2C045F60_6AB2_44F0_B91E_AB5C1A883BD2_.wvu.PrintArea" localSheetId="0" hidden="1">'10.03a'!$A$1:$J$58</definedName>
    <definedName name="Z_F1F7BD3E_FC2C_462F_A022_5270024FE9F6_.wvu.Cols" localSheetId="0" hidden="1">'10.03a'!#REF!</definedName>
    <definedName name="Z_F4665436_DFC3_47B1_A482_DE3E62B43168_.wvu.Cols" localSheetId="0" hidden="1">'10.03a'!#REF!,'10.03a'!#REF!,'10.03a'!#REF!</definedName>
    <definedName name="Z_F4665436_DFC3_47B1_A482_DE3E62B43168_.wvu.PrintArea" localSheetId="0" hidden="1">'10.03a'!$B$2:$C$58</definedName>
  </definedNames>
  <calcPr calcId="152511" iterate="1" iterateCount="100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3" l="1"/>
  <c r="C22" i="3"/>
  <c r="C60" i="3"/>
  <c r="C59" i="3"/>
  <c r="C58" i="3"/>
  <c r="C46" i="3"/>
  <c r="C42" i="3"/>
  <c r="C40" i="3"/>
  <c r="C39" i="3"/>
  <c r="C38" i="3"/>
  <c r="C34" i="3"/>
  <c r="C64" i="3"/>
  <c r="C63" i="3"/>
  <c r="C62" i="3"/>
  <c r="C52" i="3"/>
  <c r="C51" i="3"/>
  <c r="C50" i="3"/>
  <c r="C56" i="3"/>
  <c r="C55" i="3"/>
  <c r="C54" i="3"/>
  <c r="C48" i="3"/>
  <c r="C47" i="3"/>
  <c r="C36" i="3"/>
  <c r="C35" i="3"/>
  <c r="C43" i="3"/>
  <c r="C26" i="3"/>
  <c r="C25" i="3"/>
  <c r="C21" i="3"/>
  <c r="C29" i="3" l="1"/>
  <c r="C44" i="3"/>
  <c r="C31" i="3"/>
  <c r="C32" i="3"/>
  <c r="C27" i="3"/>
  <c r="N21" i="1"/>
  <c r="N20" i="1"/>
  <c r="N19" i="1"/>
  <c r="D51" i="1" l="1"/>
  <c r="D43" i="1"/>
  <c r="D39" i="1"/>
  <c r="D35" i="1"/>
  <c r="D31" i="1"/>
  <c r="D27" i="1"/>
  <c r="D23" i="1"/>
  <c r="D19" i="1"/>
  <c r="D14" i="1"/>
  <c r="D10" i="1"/>
</calcChain>
</file>

<file path=xl/sharedStrings.xml><?xml version="1.0" encoding="utf-8"?>
<sst xmlns="http://schemas.openxmlformats.org/spreadsheetml/2006/main" count="98" uniqueCount="36">
  <si>
    <t>OCCUPATION</t>
  </si>
  <si>
    <t>All Occupations</t>
  </si>
  <si>
    <t xml:space="preserve">    Male</t>
  </si>
  <si>
    <t xml:space="preserve">    Female</t>
  </si>
  <si>
    <t>Senior Officials and Managers</t>
  </si>
  <si>
    <t>Professionals, Technicians</t>
  </si>
  <si>
    <t>and Associate Professionals</t>
  </si>
  <si>
    <t>Clerical &amp; Executive</t>
  </si>
  <si>
    <t>Service, Shop &amp; Sales</t>
  </si>
  <si>
    <t>Skilled Agricultural &amp; Fishery</t>
  </si>
  <si>
    <t>Craft &amp; Skilled Manual</t>
  </si>
  <si>
    <t>Plant &amp; Machine Operators</t>
  </si>
  <si>
    <t>Labourers &amp; Unskilled</t>
  </si>
  <si>
    <t>Armed forces</t>
  </si>
  <si>
    <t>Not Stated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</si>
  <si>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Economics and Statistics Office (ESO)</t>
    </r>
  </si>
  <si>
    <t xml:space="preserve"> </t>
  </si>
  <si>
    <t>Total</t>
  </si>
  <si>
    <t>Male</t>
  </si>
  <si>
    <t>Female</t>
  </si>
  <si>
    <t>Sex Distribution</t>
  </si>
  <si>
    <t>#</t>
  </si>
  <si>
    <t>%</t>
  </si>
  <si>
    <t>Occupation</t>
  </si>
  <si>
    <t>Managers</t>
  </si>
  <si>
    <t>Professionals</t>
  </si>
  <si>
    <t>Technicians and Associate Professionals</t>
  </si>
  <si>
    <t>Clerical Support Workers</t>
  </si>
  <si>
    <t>Service and Sales Workers</t>
  </si>
  <si>
    <t>Skilled agricultural, forestry and fishery workers</t>
  </si>
  <si>
    <t>Craft and related trades workers</t>
  </si>
  <si>
    <t>Plant and machine operators, and assemblers</t>
  </si>
  <si>
    <t>Elementary occupations</t>
  </si>
  <si>
    <t>Armed forces occupations</t>
  </si>
  <si>
    <t>Source: Economics and Statistics Office (ESO)</t>
  </si>
  <si>
    <t>Employment by Occupation and Sex, 2011 - 2022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</si>
</sst>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\-\ #\ \-"/>
  </numFmts>
  <fonts count="10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sz val="11"/>
      <color indexed="8"/>
      <name val="Calibri"/>
      <family val="2"/>
      <scheme val="minor"/>
    </font>
    <font>
      <sz val="8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69">
    <xf numFmtId="0" fontId="0" fillId="0" borderId="0" xfId="0"/>
    <xf numFmtId="0" fontId="0" fillId="0" borderId="0" xfId="0" applyFill="1"/>
    <xf numFmtId="0" fontId="0" fillId="0" borderId="0" xfId="0" applyFill="1" applyAlignment="1">
      <alignment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0" borderId="0" xfId="0" applyFont="1" applyFill="1" applyAlignment="1">
      <alignment horizontal="left"/>
    </xf>
    <xf numFmtId="164" fontId="3" fillId="0" borderId="0" xfId="1" applyNumberFormat="1" applyFont="1" applyFill="1"/>
    <xf numFmtId="0" fontId="4" fillId="0" borderId="0" xfId="0" applyFont="1" applyFill="1" applyAlignment="1">
      <alignment horizontal="left" indent="1"/>
    </xf>
    <xf numFmtId="164" fontId="4" fillId="0" borderId="0" xfId="1" applyNumberFormat="1" applyFont="1" applyFill="1"/>
    <xf numFmtId="164" fontId="2" fillId="0" borderId="0" xfId="2" applyNumberFormat="1" applyFont="1" applyFill="1" applyBorder="1" applyAlignment="1">
      <alignment horizontal="right"/>
    </xf>
    <xf numFmtId="0" fontId="6" fillId="0" borderId="0" xfId="0" applyFont="1" applyFill="1"/>
    <xf numFmtId="0" fontId="6" fillId="0" borderId="0" xfId="0" applyFont="1" applyFill="1" applyBorder="1"/>
    <xf numFmtId="164" fontId="4" fillId="0" borderId="0" xfId="1" applyNumberFormat="1" applyFont="1" applyFill="1" applyBorder="1"/>
    <xf numFmtId="164" fontId="4" fillId="0" borderId="0" xfId="0" applyNumberFormat="1" applyFont="1" applyFill="1"/>
    <xf numFmtId="164" fontId="2" fillId="0" borderId="0" xfId="2" applyNumberFormat="1" applyFont="1" applyFill="1"/>
    <xf numFmtId="164" fontId="2" fillId="0" borderId="0" xfId="0" applyNumberFormat="1" applyFont="1" applyFill="1"/>
    <xf numFmtId="0" fontId="4" fillId="0" borderId="0" xfId="0" applyFont="1" applyFill="1"/>
    <xf numFmtId="0" fontId="3" fillId="0" borderId="0" xfId="0" applyFont="1" applyFill="1" applyAlignment="1">
      <alignment horizontal="left" vertical="top"/>
    </xf>
    <xf numFmtId="165" fontId="4" fillId="0" borderId="0" xfId="0" applyNumberFormat="1" applyFont="1" applyFill="1"/>
    <xf numFmtId="164" fontId="3" fillId="0" borderId="0" xfId="0" applyNumberFormat="1" applyFont="1" applyFill="1"/>
    <xf numFmtId="0" fontId="4" fillId="0" borderId="0" xfId="0" applyFont="1" applyFill="1" applyAlignment="1">
      <alignment horizontal="left" vertical="top" indent="1"/>
    </xf>
    <xf numFmtId="164" fontId="4" fillId="0" borderId="0" xfId="1" applyNumberFormat="1" applyFont="1" applyFill="1" applyAlignment="1">
      <alignment horizontal="right"/>
    </xf>
    <xf numFmtId="0" fontId="2" fillId="0" borderId="0" xfId="0" applyFont="1" applyFill="1" applyBorder="1"/>
    <xf numFmtId="0" fontId="0" fillId="0" borderId="2" xfId="0" applyFill="1" applyBorder="1"/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66" fontId="2" fillId="0" borderId="0" xfId="0" applyNumberFormat="1" applyFont="1" applyFill="1" applyAlignment="1"/>
    <xf numFmtId="0" fontId="2" fillId="0" borderId="0" xfId="9"/>
    <xf numFmtId="165" fontId="7" fillId="2" borderId="0" xfId="1" applyNumberFormat="1" applyFont="1" applyFill="1" applyBorder="1"/>
    <xf numFmtId="165" fontId="0" fillId="2" borderId="0" xfId="1" applyNumberFormat="1" applyFont="1" applyFill="1" applyBorder="1"/>
    <xf numFmtId="164" fontId="0" fillId="2" borderId="0" xfId="1" applyNumberFormat="1" applyFont="1" applyFill="1" applyBorder="1" applyAlignment="1">
      <alignment horizontal="right"/>
    </xf>
    <xf numFmtId="0" fontId="2" fillId="2" borderId="2" xfId="9" applyFill="1" applyBorder="1"/>
    <xf numFmtId="0" fontId="2" fillId="2" borderId="0" xfId="9" applyFont="1" applyFill="1" applyBorder="1"/>
    <xf numFmtId="0" fontId="8" fillId="2" borderId="0" xfId="9" applyFont="1" applyFill="1" applyBorder="1"/>
    <xf numFmtId="164" fontId="3" fillId="2" borderId="0" xfId="1" applyNumberFormat="1" applyFont="1" applyFill="1" applyBorder="1" applyAlignment="1">
      <alignment horizontal="right"/>
    </xf>
    <xf numFmtId="0" fontId="8" fillId="2" borderId="0" xfId="9" applyFont="1" applyFill="1" applyBorder="1" applyAlignment="1">
      <alignment horizontal="left" indent="1"/>
    </xf>
    <xf numFmtId="164" fontId="9" fillId="2" borderId="0" xfId="1" applyNumberFormat="1" applyFont="1" applyFill="1" applyBorder="1" applyAlignment="1">
      <alignment horizontal="right"/>
    </xf>
    <xf numFmtId="0" fontId="9" fillId="0" borderId="0" xfId="9" applyFont="1"/>
    <xf numFmtId="0" fontId="7" fillId="2" borderId="1" xfId="0" applyFont="1" applyFill="1" applyBorder="1"/>
    <xf numFmtId="0" fontId="7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8" xfId="0" applyFont="1" applyFill="1" applyBorder="1"/>
    <xf numFmtId="164" fontId="7" fillId="2" borderId="9" xfId="1" applyNumberFormat="1" applyFont="1" applyFill="1" applyBorder="1"/>
    <xf numFmtId="165" fontId="7" fillId="2" borderId="8" xfId="1" applyNumberFormat="1" applyFont="1" applyFill="1" applyBorder="1"/>
    <xf numFmtId="0" fontId="7" fillId="2" borderId="0" xfId="0" applyFont="1" applyFill="1" applyBorder="1"/>
    <xf numFmtId="0" fontId="0" fillId="2" borderId="8" xfId="0" applyFill="1" applyBorder="1"/>
    <xf numFmtId="164" fontId="0" fillId="2" borderId="9" xfId="1" applyNumberFormat="1" applyFont="1" applyFill="1" applyBorder="1"/>
    <xf numFmtId="165" fontId="0" fillId="2" borderId="8" xfId="1" applyNumberFormat="1" applyFont="1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2" xfId="0" applyFill="1" applyBorder="1"/>
    <xf numFmtId="0" fontId="8" fillId="2" borderId="0" xfId="9" applyFont="1" applyFill="1" applyBorder="1" applyAlignment="1">
      <alignment horizontal="left"/>
    </xf>
    <xf numFmtId="164" fontId="2" fillId="2" borderId="0" xfId="1" applyNumberFormat="1" applyFont="1" applyFill="1" applyBorder="1" applyAlignment="1">
      <alignment horizontal="right"/>
    </xf>
    <xf numFmtId="166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2" borderId="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</cellXfs>
  <cellStyles count="10">
    <cellStyle name="Comma" xfId="1" builtinId="3"/>
    <cellStyle name="Comma 2" xfId="3"/>
    <cellStyle name="Comma 2 2" xfId="4"/>
    <cellStyle name="Comma 2 3" xfId="5"/>
    <cellStyle name="Comma 3" xfId="2"/>
    <cellStyle name="Comma 3 2" xfId="6"/>
    <cellStyle name="Comma 4" xfId="7"/>
    <cellStyle name="Comma 5" xfId="8"/>
    <cellStyle name="Normal" xfId="0" builtinId="0"/>
    <cellStyle name="Norm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0</xdr:rowOff>
        </xdr:from>
        <xdr:to>
          <xdr:col>1</xdr:col>
          <xdr:colOff>371475</xdr:colOff>
          <xdr:row>3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=""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endium%20of%20Statistics/2010%20Compendium/Data/Work%20Permits%20by%20Nationality%2031-dec-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eso.ky/Compendium%20of%20Statistics/2010%20Compendium/Data/Work%20Permits%20by%20Nationality%2031-dec-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 By Location &amp; Nationalit"/>
      <sheetName val="Macro1"/>
    </sheetNames>
    <sheetDataSet>
      <sheetData sheetId="0"/>
      <sheetData sheetId="1">
        <row r="71">
          <cell r="A71" t="str">
            <v>Recover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 By Location &amp; Nationalit"/>
      <sheetName val="Macro1"/>
    </sheetNames>
    <sheetDataSet>
      <sheetData sheetId="0"/>
      <sheetData sheetId="1">
        <row r="71">
          <cell r="A71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BE303"/>
  <sheetViews>
    <sheetView tabSelected="1" zoomScale="85" zoomScaleNormal="85" zoomScaleSheetLayoutView="100" workbookViewId="0">
      <pane xSplit="3" ySplit="8" topLeftCell="E9" activePane="bottomRight" state="frozen"/>
      <selection pane="topRight" activeCell="D1" sqref="D1"/>
      <selection pane="bottomLeft" activeCell="A9" sqref="A9"/>
      <selection pane="bottomRight" activeCell="C7" sqref="C7"/>
    </sheetView>
  </sheetViews>
  <sheetFormatPr defaultColWidth="9.140625" defaultRowHeight="12.75" x14ac:dyDescent="0.2"/>
  <cols>
    <col min="1" max="1" width="9.140625" style="1"/>
    <col min="2" max="2" width="9.140625" style="1" customWidth="1"/>
    <col min="3" max="3" width="31.5703125" style="1" customWidth="1"/>
    <col min="4" max="4" width="8.28515625" style="1" hidden="1" customWidth="1"/>
    <col min="5" max="5" width="8.140625" style="1" customWidth="1"/>
    <col min="6" max="7" width="8.28515625" style="1" customWidth="1"/>
    <col min="8" max="8" width="9" style="1" customWidth="1"/>
    <col min="9" max="10" width="9.140625" style="1" customWidth="1"/>
    <col min="11" max="11" width="9.140625" style="1"/>
    <col min="12" max="12" width="9.140625" style="1" customWidth="1"/>
    <col min="13" max="13" width="9.140625" style="2"/>
    <col min="14" max="16384" width="9.140625" style="1"/>
  </cols>
  <sheetData>
    <row r="4" spans="2:57" ht="12.75" customHeight="1" x14ac:dyDescent="0.2"/>
    <row r="5" spans="2:57" x14ac:dyDescent="0.2">
      <c r="K5" s="1" t="s">
        <v>16</v>
      </c>
    </row>
    <row r="6" spans="2:57" ht="15.75" x14ac:dyDescent="0.25">
      <c r="B6" s="3"/>
      <c r="C6" s="63" t="s">
        <v>35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2:57" ht="12.75" customHeight="1" x14ac:dyDescent="0.25">
      <c r="B7" s="3"/>
      <c r="C7" s="4"/>
    </row>
    <row r="8" spans="2:57" ht="44.25" customHeight="1" x14ac:dyDescent="0.2">
      <c r="B8" s="5"/>
      <c r="C8" s="6" t="s">
        <v>0</v>
      </c>
      <c r="D8" s="7">
        <v>2010</v>
      </c>
      <c r="E8" s="7">
        <v>2011</v>
      </c>
      <c r="F8" s="7">
        <v>2012</v>
      </c>
      <c r="G8" s="7">
        <v>2013</v>
      </c>
      <c r="H8" s="7">
        <v>2014</v>
      </c>
      <c r="I8" s="7">
        <v>2015</v>
      </c>
      <c r="J8" s="7">
        <v>2016</v>
      </c>
      <c r="K8" s="7">
        <v>2017</v>
      </c>
      <c r="L8" s="7">
        <v>2018</v>
      </c>
      <c r="M8" s="7">
        <v>2019</v>
      </c>
      <c r="N8" s="7">
        <v>2020</v>
      </c>
      <c r="O8" s="7">
        <v>2021</v>
      </c>
      <c r="P8" s="7">
        <v>2022</v>
      </c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</row>
    <row r="9" spans="2:57" x14ac:dyDescent="0.2">
      <c r="B9" s="5"/>
      <c r="C9" s="5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</row>
    <row r="10" spans="2:57" x14ac:dyDescent="0.2">
      <c r="B10" s="5"/>
      <c r="C10" s="9" t="s">
        <v>1</v>
      </c>
      <c r="D10" s="10">
        <f>SUM(D11:D12)</f>
        <v>34983</v>
      </c>
      <c r="E10" s="10">
        <v>35266.934696431861</v>
      </c>
      <c r="F10" s="10">
        <v>36401</v>
      </c>
      <c r="G10" s="10">
        <v>36105.910000000003</v>
      </c>
      <c r="H10" s="10">
        <v>37722.530796464052</v>
      </c>
      <c r="I10" s="10">
        <v>39138.211303648699</v>
      </c>
      <c r="J10" s="10">
        <v>40411</v>
      </c>
      <c r="K10" s="10">
        <v>40856</v>
      </c>
      <c r="L10" s="10">
        <v>44887</v>
      </c>
      <c r="M10" s="10">
        <v>47393.855453780219</v>
      </c>
      <c r="N10" s="10">
        <v>41643.839848595693</v>
      </c>
      <c r="O10" s="10">
        <v>44441.231934868803</v>
      </c>
      <c r="P10" s="10">
        <v>52764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</row>
    <row r="11" spans="2:57" x14ac:dyDescent="0.2">
      <c r="B11" s="5"/>
      <c r="C11" s="11" t="s">
        <v>2</v>
      </c>
      <c r="D11" s="12">
        <v>17839</v>
      </c>
      <c r="E11" s="12">
        <v>17981.426284067486</v>
      </c>
      <c r="F11" s="12">
        <v>18059</v>
      </c>
      <c r="G11" s="12">
        <v>18060.79</v>
      </c>
      <c r="H11" s="12">
        <v>18376.418271500173</v>
      </c>
      <c r="I11" s="13">
        <v>20085.89880259342</v>
      </c>
      <c r="J11" s="13">
        <v>20015</v>
      </c>
      <c r="K11" s="13">
        <v>21313</v>
      </c>
      <c r="L11" s="13">
        <v>22401</v>
      </c>
      <c r="M11" s="13">
        <v>24367.718399341316</v>
      </c>
      <c r="N11" s="13">
        <v>21771.831667621485</v>
      </c>
      <c r="O11" s="13">
        <v>23488.033476597357</v>
      </c>
      <c r="P11" s="13">
        <v>27532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</row>
    <row r="12" spans="2:57" s="14" customFormat="1" x14ac:dyDescent="0.2">
      <c r="C12" s="11" t="s">
        <v>3</v>
      </c>
      <c r="D12" s="12">
        <v>17144</v>
      </c>
      <c r="E12" s="12">
        <v>17285.508412364365</v>
      </c>
      <c r="F12" s="12">
        <v>18342</v>
      </c>
      <c r="G12" s="12">
        <v>18045.12</v>
      </c>
      <c r="H12" s="12">
        <v>19346.112524963588</v>
      </c>
      <c r="I12" s="13">
        <v>19052.312501055279</v>
      </c>
      <c r="J12" s="13">
        <v>20396</v>
      </c>
      <c r="K12" s="13">
        <v>19543</v>
      </c>
      <c r="L12" s="13">
        <v>22486</v>
      </c>
      <c r="M12" s="13">
        <v>23026.137054439063</v>
      </c>
      <c r="N12" s="13">
        <v>19872.008180973768</v>
      </c>
      <c r="O12" s="13">
        <v>20942.010571133367</v>
      </c>
      <c r="P12" s="13">
        <v>25232</v>
      </c>
      <c r="Q12" s="1"/>
      <c r="R12" s="1"/>
      <c r="S12" s="1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2:57" x14ac:dyDescent="0.2">
      <c r="M13" s="1"/>
    </row>
    <row r="14" spans="2:57" x14ac:dyDescent="0.2">
      <c r="B14" s="5"/>
      <c r="C14" s="9" t="s">
        <v>4</v>
      </c>
      <c r="D14" s="10">
        <f t="shared" ref="D14" si="0">(D15+D16)</f>
        <v>3613</v>
      </c>
      <c r="E14" s="10">
        <v>3077.5505653660475</v>
      </c>
      <c r="F14" s="10">
        <v>3398</v>
      </c>
      <c r="G14" s="10">
        <v>3544.22</v>
      </c>
      <c r="H14" s="10">
        <v>3933.168010337065</v>
      </c>
      <c r="I14" s="10">
        <v>3865.8911622134215</v>
      </c>
      <c r="J14" s="10">
        <v>3092</v>
      </c>
      <c r="K14" s="10">
        <v>3531</v>
      </c>
      <c r="L14" s="10">
        <v>3984</v>
      </c>
      <c r="M14" s="10">
        <v>5069.5913096010736</v>
      </c>
      <c r="N14" s="10">
        <v>4288.8331204841334</v>
      </c>
      <c r="O14" s="10">
        <v>4918.9437653544537</v>
      </c>
      <c r="P14" s="10">
        <v>5880</v>
      </c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</row>
    <row r="15" spans="2:57" x14ac:dyDescent="0.2">
      <c r="B15" s="5"/>
      <c r="C15" s="11" t="s">
        <v>2</v>
      </c>
      <c r="D15" s="12">
        <v>2098</v>
      </c>
      <c r="E15" s="12">
        <v>1779.1505332037787</v>
      </c>
      <c r="F15" s="17">
        <v>1957</v>
      </c>
      <c r="G15" s="17">
        <v>2162.4</v>
      </c>
      <c r="H15" s="17">
        <v>2433.889742575625</v>
      </c>
      <c r="I15" s="13">
        <v>2224.7306424472658</v>
      </c>
      <c r="J15" s="13">
        <v>1686</v>
      </c>
      <c r="K15" s="13">
        <v>2090</v>
      </c>
      <c r="L15" s="13">
        <v>2349</v>
      </c>
      <c r="M15" s="13">
        <v>2762.6328197740518</v>
      </c>
      <c r="N15" s="13">
        <v>2441.9462418582407</v>
      </c>
      <c r="O15" s="13">
        <v>2715.8084860147646</v>
      </c>
      <c r="P15" s="13">
        <v>3302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</row>
    <row r="16" spans="2:57" x14ac:dyDescent="0.2">
      <c r="B16" s="5"/>
      <c r="C16" s="11" t="s">
        <v>3</v>
      </c>
      <c r="D16" s="17">
        <v>1515</v>
      </c>
      <c r="E16" s="17">
        <v>1298.4000321622689</v>
      </c>
      <c r="F16" s="12">
        <v>1441</v>
      </c>
      <c r="G16" s="12">
        <v>1381.82</v>
      </c>
      <c r="H16" s="12">
        <v>1499.278267761448</v>
      </c>
      <c r="I16" s="18">
        <v>1641.1605197661556</v>
      </c>
      <c r="J16" s="18">
        <v>1405</v>
      </c>
      <c r="K16" s="18">
        <v>1441</v>
      </c>
      <c r="L16" s="18">
        <v>1635</v>
      </c>
      <c r="M16" s="18">
        <v>2306.9584898270095</v>
      </c>
      <c r="N16" s="18">
        <v>1846.886878625902</v>
      </c>
      <c r="O16" s="18">
        <v>2203.1352793396891</v>
      </c>
      <c r="P16" s="18">
        <v>2577</v>
      </c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2:57" x14ac:dyDescent="0.2">
      <c r="B17" s="5"/>
      <c r="M17" s="1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2:57" x14ac:dyDescent="0.2">
      <c r="B18" s="5"/>
      <c r="C18" s="9" t="s">
        <v>5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>
        <v>17409</v>
      </c>
    </row>
    <row r="19" spans="2:57" x14ac:dyDescent="0.2">
      <c r="B19" s="5"/>
      <c r="C19" s="9" t="s">
        <v>6</v>
      </c>
      <c r="D19" s="10">
        <f>D20+D21</f>
        <v>10482</v>
      </c>
      <c r="E19" s="10">
        <v>11784.057291679866</v>
      </c>
      <c r="F19" s="10">
        <v>10837</v>
      </c>
      <c r="G19" s="10">
        <v>11520.029999999999</v>
      </c>
      <c r="H19" s="10">
        <v>11841.968129216133</v>
      </c>
      <c r="I19" s="10">
        <v>11863.672079927162</v>
      </c>
      <c r="J19" s="10">
        <v>13474</v>
      </c>
      <c r="K19" s="10">
        <v>14203</v>
      </c>
      <c r="L19" s="10">
        <v>14170</v>
      </c>
      <c r="M19" s="10">
        <v>15233.075462178494</v>
      </c>
      <c r="N19" s="10">
        <f>7997.98503807372+ 6366</f>
        <v>14363.985038073719</v>
      </c>
      <c r="O19" s="10">
        <v>13756.980363453182</v>
      </c>
      <c r="P19" s="10"/>
    </row>
    <row r="20" spans="2:57" x14ac:dyDescent="0.2">
      <c r="B20" s="5"/>
      <c r="C20" s="11" t="s">
        <v>2</v>
      </c>
      <c r="D20" s="16">
        <v>4920</v>
      </c>
      <c r="E20" s="16">
        <v>5936.8589170655059</v>
      </c>
      <c r="F20" s="16">
        <v>5004</v>
      </c>
      <c r="G20" s="16">
        <v>5058.1000000000004</v>
      </c>
      <c r="H20" s="16">
        <v>5417.4572282920253</v>
      </c>
      <c r="I20" s="19">
        <v>5425.5363573616141</v>
      </c>
      <c r="J20" s="19">
        <v>6418</v>
      </c>
      <c r="K20" s="19">
        <v>6533</v>
      </c>
      <c r="L20" s="19">
        <v>6019</v>
      </c>
      <c r="M20" s="19">
        <v>7280.2135821299398</v>
      </c>
      <c r="N20" s="19">
        <f>3628.12486052629+2758</f>
        <v>6386.1248605262899</v>
      </c>
      <c r="O20" s="19">
        <v>6130.4110571827405</v>
      </c>
      <c r="P20" s="19">
        <v>7386</v>
      </c>
    </row>
    <row r="21" spans="2:57" x14ac:dyDescent="0.2">
      <c r="B21" s="5"/>
      <c r="C21" s="11" t="s">
        <v>3</v>
      </c>
      <c r="D21" s="16">
        <v>5562</v>
      </c>
      <c r="E21" s="16">
        <v>5847.1983746143596</v>
      </c>
      <c r="F21" s="16">
        <v>5833</v>
      </c>
      <c r="G21" s="16">
        <v>6461.9400000000005</v>
      </c>
      <c r="H21" s="16">
        <v>6424.510900924115</v>
      </c>
      <c r="I21" s="19">
        <v>6438.1357225655483</v>
      </c>
      <c r="J21" s="19">
        <v>7054</v>
      </c>
      <c r="K21" s="19">
        <v>7670</v>
      </c>
      <c r="L21" s="19">
        <v>8152</v>
      </c>
      <c r="M21" s="19">
        <v>7952.8618800485419</v>
      </c>
      <c r="N21" s="19">
        <f>4369.86017754737+3609</f>
        <v>7978.8601775473699</v>
      </c>
      <c r="O21" s="19">
        <v>7626.5693062704413</v>
      </c>
      <c r="P21" s="19">
        <v>10024</v>
      </c>
    </row>
    <row r="22" spans="2:57" x14ac:dyDescent="0.2">
      <c r="B22" s="5"/>
      <c r="M22" s="1"/>
    </row>
    <row r="23" spans="2:57" x14ac:dyDescent="0.2">
      <c r="B23" s="5"/>
      <c r="C23" s="9" t="s">
        <v>7</v>
      </c>
      <c r="D23" s="10">
        <f t="shared" ref="D23" si="1">(D24+D25)</f>
        <v>3255</v>
      </c>
      <c r="E23" s="10">
        <v>2754.6441959014182</v>
      </c>
      <c r="F23" s="10">
        <v>2972</v>
      </c>
      <c r="G23" s="10">
        <v>2846.84</v>
      </c>
      <c r="H23" s="10">
        <v>3458.6870996946914</v>
      </c>
      <c r="I23" s="10">
        <v>3124</v>
      </c>
      <c r="J23" s="10">
        <v>3336</v>
      </c>
      <c r="K23" s="10">
        <v>2840</v>
      </c>
      <c r="L23" s="10">
        <v>3721</v>
      </c>
      <c r="M23" s="10">
        <v>3327.6516894678598</v>
      </c>
      <c r="N23" s="10">
        <v>3071.8638191597624</v>
      </c>
      <c r="O23" s="10">
        <v>3261.9375844175456</v>
      </c>
      <c r="P23" s="10">
        <v>3369</v>
      </c>
    </row>
    <row r="24" spans="2:57" x14ac:dyDescent="0.2">
      <c r="B24" s="5"/>
      <c r="C24" s="11" t="s">
        <v>2</v>
      </c>
      <c r="D24" s="12">
        <v>813</v>
      </c>
      <c r="E24" s="12">
        <v>707.15840232045014</v>
      </c>
      <c r="F24" s="12">
        <v>776</v>
      </c>
      <c r="G24" s="12">
        <v>731.98</v>
      </c>
      <c r="H24" s="12">
        <v>868.06445129364295</v>
      </c>
      <c r="I24" s="12">
        <v>910</v>
      </c>
      <c r="J24" s="12">
        <v>994</v>
      </c>
      <c r="K24" s="12">
        <v>833</v>
      </c>
      <c r="L24" s="12">
        <v>966</v>
      </c>
      <c r="M24" s="12">
        <v>1012.2601559764124</v>
      </c>
      <c r="N24" s="12">
        <v>723.87740832002999</v>
      </c>
      <c r="O24" s="12">
        <v>879.81712955614125</v>
      </c>
      <c r="P24" s="12">
        <v>763</v>
      </c>
    </row>
    <row r="25" spans="2:57" s="20" customFormat="1" x14ac:dyDescent="0.2">
      <c r="C25" s="11" t="s">
        <v>3</v>
      </c>
      <c r="D25" s="16">
        <v>2442</v>
      </c>
      <c r="E25" s="16">
        <v>2047.485793580968</v>
      </c>
      <c r="F25" s="16">
        <v>2196</v>
      </c>
      <c r="G25" s="16">
        <v>2114.86</v>
      </c>
      <c r="H25" s="16">
        <v>2590.6226484010517</v>
      </c>
      <c r="I25" s="16">
        <v>2214</v>
      </c>
      <c r="J25" s="16">
        <v>2342</v>
      </c>
      <c r="K25" s="16">
        <v>2008</v>
      </c>
      <c r="L25" s="16">
        <v>2755</v>
      </c>
      <c r="M25" s="16">
        <v>2315.3915334914423</v>
      </c>
      <c r="N25" s="16">
        <v>2347.9864108397369</v>
      </c>
      <c r="O25" s="16">
        <v>2382.1204548614041</v>
      </c>
      <c r="P25" s="16">
        <v>2607</v>
      </c>
      <c r="Q25" s="1"/>
      <c r="R25" s="1"/>
      <c r="S25" s="1"/>
    </row>
    <row r="26" spans="2:57" s="20" customFormat="1" x14ac:dyDescent="0.2">
      <c r="Q26" s="1"/>
      <c r="R26" s="1"/>
      <c r="S26" s="1"/>
    </row>
    <row r="27" spans="2:57" x14ac:dyDescent="0.2">
      <c r="B27" s="5"/>
      <c r="C27" s="9" t="s">
        <v>8</v>
      </c>
      <c r="D27" s="10">
        <f t="shared" ref="D27" si="2">(D28+D29)</f>
        <v>6742</v>
      </c>
      <c r="E27" s="10">
        <v>6558.1226152722038</v>
      </c>
      <c r="F27" s="10">
        <v>7673</v>
      </c>
      <c r="G27" s="10">
        <v>7061.02</v>
      </c>
      <c r="H27" s="10">
        <v>7473.7587157208663</v>
      </c>
      <c r="I27" s="10">
        <v>8441</v>
      </c>
      <c r="J27" s="10">
        <v>8753</v>
      </c>
      <c r="K27" s="10">
        <v>8570</v>
      </c>
      <c r="L27" s="10">
        <v>9046</v>
      </c>
      <c r="M27" s="10">
        <v>8710.8431564062885</v>
      </c>
      <c r="N27" s="10">
        <v>6714.5092366909212</v>
      </c>
      <c r="O27" s="10">
        <v>7814.7850949943204</v>
      </c>
      <c r="P27" s="10">
        <v>8856</v>
      </c>
    </row>
    <row r="28" spans="2:57" x14ac:dyDescent="0.2">
      <c r="B28" s="5"/>
      <c r="C28" s="11" t="s">
        <v>2</v>
      </c>
      <c r="D28" s="12">
        <v>2840</v>
      </c>
      <c r="E28" s="12">
        <v>2492.2490032333762</v>
      </c>
      <c r="F28" s="12">
        <v>2869</v>
      </c>
      <c r="G28" s="12">
        <v>2467.41</v>
      </c>
      <c r="H28" s="12">
        <v>2765.2063831881924</v>
      </c>
      <c r="I28" s="12">
        <v>3205</v>
      </c>
      <c r="J28" s="12">
        <v>3078</v>
      </c>
      <c r="K28" s="12">
        <v>3277</v>
      </c>
      <c r="L28" s="12">
        <v>3511</v>
      </c>
      <c r="M28" s="12">
        <v>3053.2190134218081</v>
      </c>
      <c r="N28" s="12">
        <v>2609.1803379629869</v>
      </c>
      <c r="O28" s="12">
        <v>3034.1733829466639</v>
      </c>
      <c r="P28" s="12">
        <v>3760</v>
      </c>
    </row>
    <row r="29" spans="2:57" s="20" customFormat="1" x14ac:dyDescent="0.2">
      <c r="C29" s="11" t="s">
        <v>3</v>
      </c>
      <c r="D29" s="16">
        <v>3902</v>
      </c>
      <c r="E29" s="16">
        <v>4065.8736120388276</v>
      </c>
      <c r="F29" s="16">
        <v>4804</v>
      </c>
      <c r="G29" s="16">
        <v>4593.6099999999997</v>
      </c>
      <c r="H29" s="16">
        <v>4708.5523325326822</v>
      </c>
      <c r="I29" s="16">
        <v>5236</v>
      </c>
      <c r="J29" s="16">
        <v>5675</v>
      </c>
      <c r="K29" s="16">
        <v>5293</v>
      </c>
      <c r="L29" s="16">
        <v>5535</v>
      </c>
      <c r="M29" s="16">
        <v>5657.6241429844795</v>
      </c>
      <c r="N29" s="16">
        <v>4105.3288987278993</v>
      </c>
      <c r="O29" s="16">
        <v>4780.6117120476565</v>
      </c>
      <c r="P29" s="16">
        <v>5096</v>
      </c>
      <c r="Q29" s="1"/>
      <c r="R29" s="1"/>
      <c r="S29" s="1"/>
    </row>
    <row r="30" spans="2:57" s="20" customFormat="1" x14ac:dyDescent="0.2">
      <c r="Q30" s="1"/>
      <c r="R30" s="1"/>
      <c r="S30" s="1"/>
    </row>
    <row r="31" spans="2:57" x14ac:dyDescent="0.2">
      <c r="B31" s="5"/>
      <c r="C31" s="9" t="s">
        <v>9</v>
      </c>
      <c r="D31" s="10">
        <f>D32+D33</f>
        <v>692</v>
      </c>
      <c r="E31" s="10">
        <v>867.0500469162032</v>
      </c>
      <c r="F31" s="10">
        <v>800</v>
      </c>
      <c r="G31" s="10">
        <v>801.57</v>
      </c>
      <c r="H31" s="10">
        <v>651.61719434115298</v>
      </c>
      <c r="I31" s="10">
        <v>740</v>
      </c>
      <c r="J31" s="10">
        <v>741</v>
      </c>
      <c r="K31" s="10">
        <v>1036</v>
      </c>
      <c r="L31" s="10">
        <v>598</v>
      </c>
      <c r="M31" s="10">
        <v>1281.1199556202448</v>
      </c>
      <c r="N31" s="10">
        <v>810.94205069444706</v>
      </c>
      <c r="O31" s="10">
        <v>517.70901256842967</v>
      </c>
      <c r="P31" s="10">
        <v>484</v>
      </c>
    </row>
    <row r="32" spans="2:57" x14ac:dyDescent="0.2">
      <c r="B32" s="5"/>
      <c r="C32" s="11" t="s">
        <v>2</v>
      </c>
      <c r="D32" s="12">
        <v>663</v>
      </c>
      <c r="E32" s="12">
        <v>844.86996099908401</v>
      </c>
      <c r="F32" s="12">
        <v>747</v>
      </c>
      <c r="G32" s="12">
        <v>763.83</v>
      </c>
      <c r="H32" s="12">
        <v>611.66617245952648</v>
      </c>
      <c r="I32" s="12">
        <v>687</v>
      </c>
      <c r="J32" s="12">
        <v>670</v>
      </c>
      <c r="K32" s="12">
        <v>988</v>
      </c>
      <c r="L32" s="12">
        <v>450</v>
      </c>
      <c r="M32" s="12">
        <v>1111.3140265913387</v>
      </c>
      <c r="N32" s="12">
        <v>737.66778560820433</v>
      </c>
      <c r="O32" s="12">
        <v>478.04218898394123</v>
      </c>
      <c r="P32" s="12">
        <v>417</v>
      </c>
    </row>
    <row r="33" spans="2:16" s="20" customFormat="1" x14ac:dyDescent="0.2">
      <c r="C33" s="11" t="s">
        <v>3</v>
      </c>
      <c r="D33" s="12">
        <v>29</v>
      </c>
      <c r="E33" s="12">
        <v>22.1800859171192</v>
      </c>
      <c r="F33" s="12">
        <v>53</v>
      </c>
      <c r="G33" s="12">
        <v>37.729999999999997</v>
      </c>
      <c r="H33" s="12">
        <v>39.951021881626502</v>
      </c>
      <c r="I33" s="12">
        <v>53</v>
      </c>
      <c r="J33" s="12">
        <v>71</v>
      </c>
      <c r="K33" s="12">
        <v>48</v>
      </c>
      <c r="L33" s="12">
        <v>149</v>
      </c>
      <c r="M33" s="12">
        <v>169.80592902890652</v>
      </c>
      <c r="N33" s="12">
        <v>73.274265086242806</v>
      </c>
      <c r="O33" s="12">
        <v>39.666823584488462</v>
      </c>
      <c r="P33" s="12">
        <v>67</v>
      </c>
    </row>
    <row r="34" spans="2:16" s="20" customFormat="1" x14ac:dyDescent="0.2"/>
    <row r="35" spans="2:16" x14ac:dyDescent="0.2">
      <c r="B35" s="5"/>
      <c r="C35" s="9" t="s">
        <v>10</v>
      </c>
      <c r="D35" s="10">
        <f>D36+D37</f>
        <v>4068</v>
      </c>
      <c r="E35" s="10">
        <v>4068.4336094116065</v>
      </c>
      <c r="F35" s="10">
        <v>4171</v>
      </c>
      <c r="G35" s="10">
        <v>4339.2700000000004</v>
      </c>
      <c r="H35" s="10">
        <v>3937.1742626313094</v>
      </c>
      <c r="I35" s="10">
        <v>4593</v>
      </c>
      <c r="J35" s="10">
        <v>4447</v>
      </c>
      <c r="K35" s="10">
        <v>5205</v>
      </c>
      <c r="L35" s="10">
        <v>5341</v>
      </c>
      <c r="M35" s="10">
        <v>5741.6695517379467</v>
      </c>
      <c r="N35" s="10">
        <v>5813.4200391583281</v>
      </c>
      <c r="O35" s="10">
        <v>6262.592032270989</v>
      </c>
      <c r="P35" s="10">
        <v>7336</v>
      </c>
    </row>
    <row r="36" spans="2:16" x14ac:dyDescent="0.2">
      <c r="C36" s="11" t="s">
        <v>2</v>
      </c>
      <c r="D36" s="16">
        <v>3906</v>
      </c>
      <c r="E36" s="16">
        <v>3990.0890201119491</v>
      </c>
      <c r="F36" s="16">
        <v>3979</v>
      </c>
      <c r="G36" s="16">
        <v>4177.96</v>
      </c>
      <c r="H36" s="16">
        <v>3608.6738033968104</v>
      </c>
      <c r="I36" s="16">
        <v>4454</v>
      </c>
      <c r="J36" s="16">
        <v>4158</v>
      </c>
      <c r="K36" s="16">
        <v>4973</v>
      </c>
      <c r="L36" s="16">
        <v>4968</v>
      </c>
      <c r="M36" s="16">
        <v>5521.4078746678724</v>
      </c>
      <c r="N36" s="16">
        <v>5547.0461300567968</v>
      </c>
      <c r="O36" s="16">
        <v>5984.9097409828109</v>
      </c>
      <c r="P36" s="16">
        <v>7127</v>
      </c>
    </row>
    <row r="37" spans="2:16" s="20" customFormat="1" x14ac:dyDescent="0.2">
      <c r="C37" s="11" t="s">
        <v>3</v>
      </c>
      <c r="D37" s="12">
        <v>162</v>
      </c>
      <c r="E37" s="12">
        <v>78.3445892996574</v>
      </c>
      <c r="F37" s="12">
        <v>192</v>
      </c>
      <c r="G37" s="12">
        <v>161.31</v>
      </c>
      <c r="H37" s="12">
        <v>328.50045923449966</v>
      </c>
      <c r="I37" s="12">
        <v>139</v>
      </c>
      <c r="J37" s="12">
        <v>289</v>
      </c>
      <c r="K37" s="12">
        <v>232</v>
      </c>
      <c r="L37" s="12">
        <v>373</v>
      </c>
      <c r="M37" s="12">
        <v>220.26167707007306</v>
      </c>
      <c r="N37" s="12">
        <v>266.37390910152789</v>
      </c>
      <c r="O37" s="12">
        <v>277.68229128817762</v>
      </c>
      <c r="P37" s="12">
        <v>209</v>
      </c>
    </row>
    <row r="38" spans="2:16" s="20" customFormat="1" x14ac:dyDescent="0.2"/>
    <row r="39" spans="2:16" x14ac:dyDescent="0.2">
      <c r="B39" s="5"/>
      <c r="C39" s="9" t="s">
        <v>11</v>
      </c>
      <c r="D39" s="10">
        <f t="shared" ref="D39" si="3">(D40+D41)</f>
        <v>1280</v>
      </c>
      <c r="E39" s="10">
        <v>1179.9038998670912</v>
      </c>
      <c r="F39" s="10">
        <v>1277</v>
      </c>
      <c r="G39" s="10">
        <v>1144.42</v>
      </c>
      <c r="H39" s="10">
        <v>1284.0930528549998</v>
      </c>
      <c r="I39" s="10">
        <v>1534</v>
      </c>
      <c r="J39" s="10">
        <v>1142</v>
      </c>
      <c r="K39" s="10">
        <v>1074</v>
      </c>
      <c r="L39" s="10">
        <v>1593</v>
      </c>
      <c r="M39" s="10">
        <v>1393.8947184109581</v>
      </c>
      <c r="N39" s="10">
        <v>1473.4929409343495</v>
      </c>
      <c r="O39" s="10">
        <v>1453.4898011920618</v>
      </c>
      <c r="P39" s="10">
        <v>1581</v>
      </c>
    </row>
    <row r="40" spans="2:16" x14ac:dyDescent="0.2">
      <c r="B40" s="5"/>
      <c r="C40" s="11" t="s">
        <v>2</v>
      </c>
      <c r="D40" s="12">
        <v>1136</v>
      </c>
      <c r="E40" s="12">
        <v>1026.9740212727058</v>
      </c>
      <c r="F40" s="12">
        <v>1105</v>
      </c>
      <c r="G40" s="12">
        <v>1042.97</v>
      </c>
      <c r="H40" s="12">
        <v>1039.6841352532745</v>
      </c>
      <c r="I40" s="12">
        <v>1365</v>
      </c>
      <c r="J40" s="12">
        <v>1078</v>
      </c>
      <c r="K40" s="12">
        <v>910</v>
      </c>
      <c r="L40" s="12">
        <v>1407</v>
      </c>
      <c r="M40" s="12">
        <v>1087.8725210654457</v>
      </c>
      <c r="N40" s="12">
        <v>1281.378323868219</v>
      </c>
      <c r="O40" s="12">
        <v>1294.81316962508</v>
      </c>
      <c r="P40" s="12">
        <v>1456</v>
      </c>
    </row>
    <row r="41" spans="2:16" s="20" customFormat="1" x14ac:dyDescent="0.2">
      <c r="C41" s="11" t="s">
        <v>3</v>
      </c>
      <c r="D41" s="12">
        <v>144</v>
      </c>
      <c r="E41" s="12">
        <v>152.92987859438551</v>
      </c>
      <c r="F41" s="12">
        <v>173</v>
      </c>
      <c r="G41" s="12">
        <v>101.46</v>
      </c>
      <c r="H41" s="12">
        <v>244.40891760172491</v>
      </c>
      <c r="I41" s="12">
        <v>169</v>
      </c>
      <c r="J41" s="12">
        <v>65</v>
      </c>
      <c r="K41" s="12">
        <v>164</v>
      </c>
      <c r="L41" s="12">
        <v>185</v>
      </c>
      <c r="M41" s="12">
        <v>306.02219734551301</v>
      </c>
      <c r="N41" s="12">
        <v>192.1146170661298</v>
      </c>
      <c r="O41" s="12">
        <v>158.67663156698188</v>
      </c>
      <c r="P41" s="12">
        <v>126</v>
      </c>
    </row>
    <row r="42" spans="2:16" s="20" customFormat="1" x14ac:dyDescent="0.2"/>
    <row r="43" spans="2:16" x14ac:dyDescent="0.2">
      <c r="B43" s="5"/>
      <c r="C43" s="9" t="s">
        <v>12</v>
      </c>
      <c r="D43" s="10">
        <f>D44+D45</f>
        <v>4787</v>
      </c>
      <c r="E43" s="10">
        <v>4742.5711800013851</v>
      </c>
      <c r="F43" s="10">
        <v>4985</v>
      </c>
      <c r="G43" s="10">
        <v>4828.3500000000004</v>
      </c>
      <c r="H43" s="10">
        <v>4762.1689217961803</v>
      </c>
      <c r="I43" s="10">
        <v>4812</v>
      </c>
      <c r="J43" s="10">
        <v>5116</v>
      </c>
      <c r="K43" s="10">
        <v>4279</v>
      </c>
      <c r="L43" s="10">
        <v>6330</v>
      </c>
      <c r="M43" s="10">
        <v>6187.0532125531499</v>
      </c>
      <c r="N43" s="10">
        <v>4769.7224192498697</v>
      </c>
      <c r="O43" s="10">
        <v>5894.3449225681888</v>
      </c>
      <c r="P43" s="10">
        <v>7489</v>
      </c>
    </row>
    <row r="44" spans="2:16" x14ac:dyDescent="0.2">
      <c r="B44" s="5"/>
      <c r="C44" s="11" t="s">
        <v>2</v>
      </c>
      <c r="D44" s="16">
        <v>1428</v>
      </c>
      <c r="E44" s="16">
        <v>1103.9842265267985</v>
      </c>
      <c r="F44" s="16">
        <v>1478</v>
      </c>
      <c r="G44" s="16">
        <v>1656.14</v>
      </c>
      <c r="H44" s="16">
        <v>1444.2562602683006</v>
      </c>
      <c r="I44" s="16">
        <v>1717</v>
      </c>
      <c r="J44" s="16">
        <v>1712</v>
      </c>
      <c r="K44" s="16">
        <v>1662</v>
      </c>
      <c r="L44" s="16">
        <v>2678</v>
      </c>
      <c r="M44" s="16">
        <v>2389.1462731130719</v>
      </c>
      <c r="N44" s="16">
        <v>1923.9738278925165</v>
      </c>
      <c r="O44" s="16">
        <v>2679.1510422682095</v>
      </c>
      <c r="P44" s="16">
        <v>3145</v>
      </c>
    </row>
    <row r="45" spans="2:16" s="20" customFormat="1" x14ac:dyDescent="0.2">
      <c r="C45" s="11" t="s">
        <v>3</v>
      </c>
      <c r="D45" s="16">
        <v>3359</v>
      </c>
      <c r="E45" s="16">
        <v>3638.5869534745862</v>
      </c>
      <c r="F45" s="16">
        <v>3508</v>
      </c>
      <c r="G45" s="16">
        <v>3172.21</v>
      </c>
      <c r="H45" s="16">
        <v>3317.9126615278828</v>
      </c>
      <c r="I45" s="16">
        <v>3095</v>
      </c>
      <c r="J45" s="16">
        <v>3404</v>
      </c>
      <c r="K45" s="16">
        <v>2617</v>
      </c>
      <c r="L45" s="16">
        <v>3652</v>
      </c>
      <c r="M45" s="16">
        <v>3797.9069394400658</v>
      </c>
      <c r="N45" s="16">
        <v>2845.7485913573546</v>
      </c>
      <c r="O45" s="16">
        <v>3215.1938802999794</v>
      </c>
      <c r="P45" s="16">
        <v>4343</v>
      </c>
    </row>
    <row r="46" spans="2:16" s="20" customFormat="1" x14ac:dyDescent="0.2"/>
    <row r="47" spans="2:16" s="20" customFormat="1" hidden="1" x14ac:dyDescent="0.2">
      <c r="C47" s="21" t="s">
        <v>13</v>
      </c>
      <c r="D47" s="22">
        <v>0</v>
      </c>
      <c r="E47" s="22">
        <v>0</v>
      </c>
      <c r="F47" s="23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/>
      <c r="N47" s="22"/>
      <c r="O47" s="22">
        <v>11.187887138072419</v>
      </c>
      <c r="P47" s="22">
        <v>0</v>
      </c>
    </row>
    <row r="48" spans="2:16" s="20" customFormat="1" hidden="1" x14ac:dyDescent="0.2">
      <c r="C48" s="24" t="s">
        <v>2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/>
      <c r="N48" s="22"/>
      <c r="O48" s="22">
        <v>9.1537119688536404</v>
      </c>
      <c r="P48" s="22">
        <v>0</v>
      </c>
    </row>
    <row r="49" spans="2:16" s="20" customFormat="1" hidden="1" x14ac:dyDescent="0.2">
      <c r="C49" s="24" t="s">
        <v>3</v>
      </c>
      <c r="D49" s="22">
        <v>0</v>
      </c>
      <c r="E49" s="22">
        <v>0</v>
      </c>
      <c r="F49" s="17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/>
      <c r="N49" s="22"/>
      <c r="O49" s="22">
        <v>2.0341751692187797</v>
      </c>
      <c r="P49" s="22">
        <v>0</v>
      </c>
    </row>
    <row r="50" spans="2:16" s="20" customFormat="1" hidden="1" x14ac:dyDescent="0.2"/>
    <row r="51" spans="2:16" x14ac:dyDescent="0.2">
      <c r="B51" s="5"/>
      <c r="C51" s="9" t="s">
        <v>14</v>
      </c>
      <c r="D51" s="10">
        <f t="shared" ref="D51" si="4">(D52+D53)</f>
        <v>64</v>
      </c>
      <c r="E51" s="10">
        <v>234.60129201603422</v>
      </c>
      <c r="F51" s="10">
        <v>270</v>
      </c>
      <c r="G51" s="10">
        <v>20.190000000000001</v>
      </c>
      <c r="H51" s="10">
        <v>379.89540987151412</v>
      </c>
      <c r="I51" s="10">
        <v>164</v>
      </c>
      <c r="J51" s="10">
        <v>287</v>
      </c>
      <c r="K51" s="10">
        <v>118</v>
      </c>
      <c r="L51" s="10">
        <v>103</v>
      </c>
      <c r="M51" s="10">
        <v>448.95639780457958</v>
      </c>
      <c r="N51" s="10">
        <v>336.69309334030481</v>
      </c>
      <c r="O51" s="10">
        <v>549.26147091155747</v>
      </c>
      <c r="P51" s="10">
        <v>360</v>
      </c>
    </row>
    <row r="52" spans="2:16" x14ac:dyDescent="0.2">
      <c r="B52" s="5"/>
      <c r="C52" s="11" t="s">
        <v>2</v>
      </c>
      <c r="D52" s="25">
        <v>34</v>
      </c>
      <c r="E52" s="25">
        <v>100.09219933383861</v>
      </c>
      <c r="F52" s="25">
        <v>146</v>
      </c>
      <c r="G52" s="25">
        <v>0</v>
      </c>
      <c r="H52" s="25">
        <v>187.52009477286418</v>
      </c>
      <c r="I52" s="25">
        <v>99</v>
      </c>
      <c r="J52" s="25">
        <v>197</v>
      </c>
      <c r="K52" s="25">
        <v>48</v>
      </c>
      <c r="L52" s="25">
        <v>54</v>
      </c>
      <c r="M52" s="25">
        <v>149.65213260152649</v>
      </c>
      <c r="N52" s="25">
        <v>120.81040587819761</v>
      </c>
      <c r="O52" s="25">
        <v>290.90727903700827</v>
      </c>
      <c r="P52" s="25">
        <v>176</v>
      </c>
    </row>
    <row r="53" spans="2:16" x14ac:dyDescent="0.2">
      <c r="B53" s="5"/>
      <c r="C53" s="11" t="s">
        <v>3</v>
      </c>
      <c r="D53" s="25">
        <v>30</v>
      </c>
      <c r="E53" s="25">
        <v>134.50909268219561</v>
      </c>
      <c r="F53" s="25">
        <v>124</v>
      </c>
      <c r="G53" s="25">
        <v>20.190000000000001</v>
      </c>
      <c r="H53" s="25">
        <v>192.37531509865002</v>
      </c>
      <c r="I53" s="25">
        <v>65</v>
      </c>
      <c r="J53" s="25">
        <v>91</v>
      </c>
      <c r="K53" s="25">
        <v>70</v>
      </c>
      <c r="L53" s="25">
        <v>50</v>
      </c>
      <c r="M53" s="25">
        <v>299.30426520305303</v>
      </c>
      <c r="N53" s="25">
        <v>215.88268746210719</v>
      </c>
      <c r="O53" s="25">
        <v>258.3541918745492</v>
      </c>
      <c r="P53" s="25">
        <v>184</v>
      </c>
    </row>
    <row r="54" spans="2:16" x14ac:dyDescent="0.2">
      <c r="B54" s="26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2:16" x14ac:dyDescent="0.2">
      <c r="B55" s="26"/>
      <c r="C55" s="8"/>
      <c r="D55" s="8"/>
      <c r="E55" s="8"/>
      <c r="F55" s="8"/>
    </row>
    <row r="56" spans="2:16" ht="14.25" x14ac:dyDescent="0.2">
      <c r="B56" s="28"/>
      <c r="C56" s="29" t="s">
        <v>15</v>
      </c>
    </row>
    <row r="57" spans="2:16" ht="14.25" x14ac:dyDescent="0.2">
      <c r="B57" s="28"/>
    </row>
    <row r="58" spans="2:16" x14ac:dyDescent="0.2">
      <c r="B58" s="62"/>
      <c r="C58" s="62"/>
      <c r="D58" s="30"/>
    </row>
    <row r="59" spans="2:16" x14ac:dyDescent="0.2">
      <c r="B59" s="5"/>
      <c r="C59" s="5"/>
    </row>
    <row r="60" spans="2:16" x14ac:dyDescent="0.2">
      <c r="B60" s="5"/>
      <c r="C60" s="5"/>
    </row>
    <row r="61" spans="2:16" x14ac:dyDescent="0.2">
      <c r="B61" s="5"/>
      <c r="C61" s="5"/>
    </row>
    <row r="62" spans="2:16" x14ac:dyDescent="0.2">
      <c r="B62" s="5"/>
      <c r="C62" s="5"/>
    </row>
    <row r="63" spans="2:16" x14ac:dyDescent="0.2">
      <c r="B63" s="5"/>
      <c r="C63" s="5"/>
    </row>
    <row r="64" spans="2:16" x14ac:dyDescent="0.2">
      <c r="B64" s="5"/>
      <c r="C64" s="5"/>
    </row>
    <row r="65" spans="2:3" x14ac:dyDescent="0.2">
      <c r="B65" s="5"/>
      <c r="C65" s="5"/>
    </row>
    <row r="66" spans="2:3" x14ac:dyDescent="0.2">
      <c r="B66" s="5"/>
      <c r="C66" s="5"/>
    </row>
    <row r="67" spans="2:3" x14ac:dyDescent="0.2">
      <c r="B67" s="5"/>
      <c r="C67" s="5"/>
    </row>
    <row r="68" spans="2:3" x14ac:dyDescent="0.2">
      <c r="B68" s="5"/>
      <c r="C68" s="5"/>
    </row>
    <row r="69" spans="2:3" x14ac:dyDescent="0.2">
      <c r="B69" s="5"/>
      <c r="C69" s="5"/>
    </row>
    <row r="70" spans="2:3" x14ac:dyDescent="0.2">
      <c r="B70" s="5"/>
      <c r="C70" s="5"/>
    </row>
    <row r="71" spans="2:3" x14ac:dyDescent="0.2">
      <c r="B71" s="5"/>
      <c r="C71" s="5"/>
    </row>
    <row r="72" spans="2:3" x14ac:dyDescent="0.2">
      <c r="B72" s="5"/>
      <c r="C72" s="5"/>
    </row>
    <row r="73" spans="2:3" x14ac:dyDescent="0.2">
      <c r="B73" s="5"/>
      <c r="C73" s="5"/>
    </row>
    <row r="74" spans="2:3" x14ac:dyDescent="0.2">
      <c r="B74" s="5"/>
      <c r="C74" s="5"/>
    </row>
    <row r="75" spans="2:3" x14ac:dyDescent="0.2">
      <c r="B75" s="5"/>
      <c r="C75" s="5"/>
    </row>
    <row r="76" spans="2:3" x14ac:dyDescent="0.2">
      <c r="B76" s="5"/>
      <c r="C76" s="5"/>
    </row>
    <row r="77" spans="2:3" x14ac:dyDescent="0.2">
      <c r="B77" s="5"/>
      <c r="C77" s="5"/>
    </row>
    <row r="78" spans="2:3" x14ac:dyDescent="0.2">
      <c r="B78" s="5"/>
      <c r="C78" s="5"/>
    </row>
    <row r="79" spans="2:3" x14ac:dyDescent="0.2">
      <c r="B79" s="5"/>
      <c r="C79" s="5"/>
    </row>
    <row r="80" spans="2:3" x14ac:dyDescent="0.2">
      <c r="B80" s="5"/>
      <c r="C80" s="5"/>
    </row>
    <row r="81" spans="2:3" x14ac:dyDescent="0.2">
      <c r="B81" s="5"/>
      <c r="C81" s="5"/>
    </row>
    <row r="82" spans="2:3" x14ac:dyDescent="0.2">
      <c r="B82" s="5"/>
      <c r="C82" s="5"/>
    </row>
    <row r="83" spans="2:3" x14ac:dyDescent="0.2">
      <c r="B83" s="5"/>
      <c r="C83" s="5"/>
    </row>
    <row r="84" spans="2:3" x14ac:dyDescent="0.2">
      <c r="B84" s="5"/>
      <c r="C84" s="5"/>
    </row>
    <row r="85" spans="2:3" x14ac:dyDescent="0.2">
      <c r="B85" s="5"/>
      <c r="C85" s="5"/>
    </row>
    <row r="86" spans="2:3" x14ac:dyDescent="0.2">
      <c r="B86" s="5"/>
      <c r="C86" s="5"/>
    </row>
    <row r="87" spans="2:3" x14ac:dyDescent="0.2">
      <c r="B87" s="5"/>
      <c r="C87" s="5"/>
    </row>
    <row r="88" spans="2:3" x14ac:dyDescent="0.2">
      <c r="B88" s="5"/>
      <c r="C88" s="5"/>
    </row>
    <row r="89" spans="2:3" x14ac:dyDescent="0.2">
      <c r="B89" s="5"/>
      <c r="C89" s="5"/>
    </row>
    <row r="90" spans="2:3" x14ac:dyDescent="0.2">
      <c r="B90" s="5"/>
      <c r="C90" s="5"/>
    </row>
    <row r="91" spans="2:3" x14ac:dyDescent="0.2">
      <c r="B91" s="5"/>
      <c r="C91" s="5"/>
    </row>
    <row r="92" spans="2:3" x14ac:dyDescent="0.2">
      <c r="B92" s="5"/>
      <c r="C92" s="5"/>
    </row>
    <row r="93" spans="2:3" x14ac:dyDescent="0.2">
      <c r="B93" s="5"/>
      <c r="C93" s="5"/>
    </row>
    <row r="94" spans="2:3" x14ac:dyDescent="0.2">
      <c r="B94" s="5"/>
      <c r="C94" s="5"/>
    </row>
    <row r="95" spans="2:3" x14ac:dyDescent="0.2">
      <c r="B95" s="5"/>
      <c r="C95" s="5"/>
    </row>
    <row r="96" spans="2:3" x14ac:dyDescent="0.2">
      <c r="B96" s="5"/>
      <c r="C96" s="5"/>
    </row>
    <row r="97" spans="2:3" x14ac:dyDescent="0.2">
      <c r="B97" s="5"/>
      <c r="C97" s="5"/>
    </row>
    <row r="98" spans="2:3" x14ac:dyDescent="0.2">
      <c r="B98" s="5"/>
      <c r="C98" s="5"/>
    </row>
    <row r="99" spans="2:3" x14ac:dyDescent="0.2">
      <c r="B99" s="5"/>
      <c r="C99" s="5"/>
    </row>
    <row r="100" spans="2:3" x14ac:dyDescent="0.2">
      <c r="B100" s="5"/>
      <c r="C100" s="5"/>
    </row>
    <row r="101" spans="2:3" x14ac:dyDescent="0.2">
      <c r="B101" s="5"/>
      <c r="C101" s="5"/>
    </row>
    <row r="102" spans="2:3" x14ac:dyDescent="0.2">
      <c r="B102" s="5"/>
      <c r="C102" s="5"/>
    </row>
    <row r="103" spans="2:3" x14ac:dyDescent="0.2">
      <c r="B103" s="5"/>
      <c r="C103" s="5"/>
    </row>
    <row r="104" spans="2:3" x14ac:dyDescent="0.2">
      <c r="B104" s="5"/>
      <c r="C104" s="5"/>
    </row>
    <row r="105" spans="2:3" x14ac:dyDescent="0.2">
      <c r="B105" s="5"/>
      <c r="C105" s="5"/>
    </row>
    <row r="106" spans="2:3" x14ac:dyDescent="0.2">
      <c r="B106" s="5"/>
      <c r="C106" s="5"/>
    </row>
    <row r="107" spans="2:3" x14ac:dyDescent="0.2">
      <c r="B107" s="5"/>
      <c r="C107" s="5"/>
    </row>
    <row r="108" spans="2:3" x14ac:dyDescent="0.2">
      <c r="B108" s="5"/>
      <c r="C108" s="5"/>
    </row>
    <row r="109" spans="2:3" x14ac:dyDescent="0.2">
      <c r="B109" s="5"/>
      <c r="C109" s="5"/>
    </row>
    <row r="110" spans="2:3" x14ac:dyDescent="0.2">
      <c r="B110" s="5"/>
      <c r="C110" s="5"/>
    </row>
    <row r="111" spans="2:3" x14ac:dyDescent="0.2">
      <c r="B111" s="5"/>
      <c r="C111" s="5"/>
    </row>
    <row r="112" spans="2:3" x14ac:dyDescent="0.2">
      <c r="B112" s="5"/>
      <c r="C112" s="5"/>
    </row>
    <row r="113" spans="2:3" x14ac:dyDescent="0.2">
      <c r="B113" s="5"/>
      <c r="C113" s="5"/>
    </row>
    <row r="114" spans="2:3" x14ac:dyDescent="0.2">
      <c r="B114" s="5"/>
      <c r="C114" s="5"/>
    </row>
    <row r="115" spans="2:3" x14ac:dyDescent="0.2">
      <c r="B115" s="5"/>
      <c r="C115" s="5"/>
    </row>
    <row r="116" spans="2:3" x14ac:dyDescent="0.2">
      <c r="B116" s="5"/>
      <c r="C116" s="5"/>
    </row>
    <row r="117" spans="2:3" x14ac:dyDescent="0.2">
      <c r="B117" s="5"/>
      <c r="C117" s="5"/>
    </row>
    <row r="118" spans="2:3" x14ac:dyDescent="0.2">
      <c r="B118" s="5"/>
      <c r="C118" s="5"/>
    </row>
    <row r="119" spans="2:3" x14ac:dyDescent="0.2">
      <c r="B119" s="5"/>
      <c r="C119" s="5"/>
    </row>
    <row r="120" spans="2:3" x14ac:dyDescent="0.2">
      <c r="B120" s="5"/>
      <c r="C120" s="5"/>
    </row>
    <row r="121" spans="2:3" x14ac:dyDescent="0.2">
      <c r="B121" s="5"/>
      <c r="C121" s="5"/>
    </row>
    <row r="122" spans="2:3" x14ac:dyDescent="0.2">
      <c r="B122" s="5"/>
      <c r="C122" s="5"/>
    </row>
    <row r="123" spans="2:3" x14ac:dyDescent="0.2">
      <c r="B123" s="5"/>
      <c r="C123" s="5"/>
    </row>
    <row r="124" spans="2:3" x14ac:dyDescent="0.2">
      <c r="B124" s="5"/>
      <c r="C124" s="5"/>
    </row>
    <row r="125" spans="2:3" x14ac:dyDescent="0.2">
      <c r="B125" s="5"/>
      <c r="C125" s="5"/>
    </row>
    <row r="126" spans="2:3" x14ac:dyDescent="0.2">
      <c r="B126" s="5"/>
      <c r="C126" s="5"/>
    </row>
    <row r="127" spans="2:3" x14ac:dyDescent="0.2">
      <c r="B127" s="5"/>
      <c r="C127" s="5"/>
    </row>
    <row r="128" spans="2:3" x14ac:dyDescent="0.2">
      <c r="B128" s="5"/>
      <c r="C128" s="5"/>
    </row>
    <row r="129" spans="2:3" x14ac:dyDescent="0.2">
      <c r="B129" s="5"/>
      <c r="C129" s="5"/>
    </row>
    <row r="130" spans="2:3" x14ac:dyDescent="0.2">
      <c r="B130" s="5"/>
      <c r="C130" s="5"/>
    </row>
    <row r="131" spans="2:3" x14ac:dyDescent="0.2">
      <c r="B131" s="5"/>
      <c r="C131" s="5"/>
    </row>
    <row r="132" spans="2:3" x14ac:dyDescent="0.2">
      <c r="B132" s="5"/>
      <c r="C132" s="5"/>
    </row>
    <row r="133" spans="2:3" x14ac:dyDescent="0.2">
      <c r="B133" s="5"/>
      <c r="C133" s="5"/>
    </row>
    <row r="134" spans="2:3" x14ac:dyDescent="0.2">
      <c r="B134" s="5"/>
      <c r="C134" s="5"/>
    </row>
    <row r="135" spans="2:3" x14ac:dyDescent="0.2">
      <c r="B135" s="5"/>
      <c r="C135" s="5"/>
    </row>
    <row r="136" spans="2:3" x14ac:dyDescent="0.2">
      <c r="B136" s="5"/>
      <c r="C136" s="5"/>
    </row>
    <row r="137" spans="2:3" x14ac:dyDescent="0.2">
      <c r="B137" s="5"/>
      <c r="C137" s="5"/>
    </row>
    <row r="138" spans="2:3" x14ac:dyDescent="0.2">
      <c r="B138" s="5"/>
      <c r="C138" s="5"/>
    </row>
    <row r="139" spans="2:3" x14ac:dyDescent="0.2">
      <c r="B139" s="5"/>
      <c r="C139" s="5"/>
    </row>
    <row r="140" spans="2:3" x14ac:dyDescent="0.2">
      <c r="B140" s="5"/>
      <c r="C140" s="5"/>
    </row>
    <row r="141" spans="2:3" x14ac:dyDescent="0.2">
      <c r="B141" s="5"/>
      <c r="C141" s="5"/>
    </row>
    <row r="142" spans="2:3" x14ac:dyDescent="0.2">
      <c r="B142" s="5"/>
      <c r="C142" s="5"/>
    </row>
    <row r="143" spans="2:3" x14ac:dyDescent="0.2">
      <c r="B143" s="5"/>
      <c r="C143" s="5"/>
    </row>
    <row r="144" spans="2:3" x14ac:dyDescent="0.2">
      <c r="B144" s="5"/>
      <c r="C144" s="5"/>
    </row>
    <row r="145" spans="2:3" x14ac:dyDescent="0.2">
      <c r="B145" s="5"/>
      <c r="C145" s="5"/>
    </row>
    <row r="146" spans="2:3" x14ac:dyDescent="0.2">
      <c r="B146" s="5"/>
      <c r="C146" s="5"/>
    </row>
    <row r="147" spans="2:3" x14ac:dyDescent="0.2">
      <c r="B147" s="5"/>
      <c r="C147" s="5"/>
    </row>
    <row r="148" spans="2:3" x14ac:dyDescent="0.2">
      <c r="B148" s="5"/>
      <c r="C148" s="5"/>
    </row>
    <row r="149" spans="2:3" x14ac:dyDescent="0.2">
      <c r="B149" s="5"/>
      <c r="C149" s="5"/>
    </row>
    <row r="150" spans="2:3" x14ac:dyDescent="0.2">
      <c r="B150" s="5"/>
      <c r="C150" s="5"/>
    </row>
    <row r="151" spans="2:3" x14ac:dyDescent="0.2">
      <c r="B151" s="5"/>
      <c r="C151" s="5"/>
    </row>
    <row r="152" spans="2:3" x14ac:dyDescent="0.2">
      <c r="B152" s="5"/>
      <c r="C152" s="5"/>
    </row>
    <row r="153" spans="2:3" x14ac:dyDescent="0.2">
      <c r="B153" s="5"/>
      <c r="C153" s="5"/>
    </row>
    <row r="154" spans="2:3" x14ac:dyDescent="0.2">
      <c r="B154" s="5"/>
      <c r="C154" s="5"/>
    </row>
    <row r="155" spans="2:3" x14ac:dyDescent="0.2">
      <c r="B155" s="5"/>
      <c r="C155" s="5"/>
    </row>
    <row r="156" spans="2:3" x14ac:dyDescent="0.2">
      <c r="B156" s="5"/>
      <c r="C156" s="5"/>
    </row>
    <row r="157" spans="2:3" x14ac:dyDescent="0.2">
      <c r="B157" s="5"/>
      <c r="C157" s="5"/>
    </row>
    <row r="158" spans="2:3" x14ac:dyDescent="0.2">
      <c r="B158" s="5"/>
      <c r="C158" s="5"/>
    </row>
    <row r="159" spans="2:3" x14ac:dyDescent="0.2">
      <c r="B159" s="5"/>
      <c r="C159" s="5"/>
    </row>
    <row r="160" spans="2:3" x14ac:dyDescent="0.2">
      <c r="B160" s="5"/>
      <c r="C160" s="5"/>
    </row>
    <row r="161" spans="2:3" x14ac:dyDescent="0.2">
      <c r="B161" s="5"/>
      <c r="C161" s="5"/>
    </row>
    <row r="162" spans="2:3" x14ac:dyDescent="0.2">
      <c r="B162" s="5"/>
      <c r="C162" s="5"/>
    </row>
    <row r="163" spans="2:3" x14ac:dyDescent="0.2">
      <c r="B163" s="5"/>
      <c r="C163" s="5"/>
    </row>
    <row r="164" spans="2:3" x14ac:dyDescent="0.2">
      <c r="B164" s="5"/>
      <c r="C164" s="5"/>
    </row>
    <row r="165" spans="2:3" x14ac:dyDescent="0.2">
      <c r="B165" s="5"/>
      <c r="C165" s="5"/>
    </row>
    <row r="166" spans="2:3" x14ac:dyDescent="0.2">
      <c r="B166" s="5"/>
      <c r="C166" s="5"/>
    </row>
    <row r="167" spans="2:3" x14ac:dyDescent="0.2">
      <c r="B167" s="5"/>
      <c r="C167" s="5"/>
    </row>
    <row r="168" spans="2:3" x14ac:dyDescent="0.2">
      <c r="B168" s="5"/>
      <c r="C168" s="5"/>
    </row>
    <row r="169" spans="2:3" x14ac:dyDescent="0.2">
      <c r="B169" s="5"/>
      <c r="C169" s="5"/>
    </row>
    <row r="170" spans="2:3" x14ac:dyDescent="0.2">
      <c r="B170" s="5"/>
      <c r="C170" s="5"/>
    </row>
    <row r="171" spans="2:3" x14ac:dyDescent="0.2">
      <c r="B171" s="5"/>
      <c r="C171" s="5"/>
    </row>
    <row r="172" spans="2:3" x14ac:dyDescent="0.2">
      <c r="B172" s="5"/>
      <c r="C172" s="5"/>
    </row>
    <row r="173" spans="2:3" x14ac:dyDescent="0.2">
      <c r="B173" s="5"/>
      <c r="C173" s="5"/>
    </row>
    <row r="174" spans="2:3" x14ac:dyDescent="0.2">
      <c r="B174" s="5"/>
      <c r="C174" s="5"/>
    </row>
    <row r="175" spans="2:3" x14ac:dyDescent="0.2">
      <c r="B175" s="5"/>
      <c r="C175" s="5"/>
    </row>
    <row r="176" spans="2:3" x14ac:dyDescent="0.2">
      <c r="B176" s="5"/>
      <c r="C176" s="5"/>
    </row>
    <row r="177" spans="2:3" x14ac:dyDescent="0.2">
      <c r="B177" s="5"/>
      <c r="C177" s="5"/>
    </row>
    <row r="178" spans="2:3" x14ac:dyDescent="0.2">
      <c r="B178" s="5"/>
      <c r="C178" s="5"/>
    </row>
    <row r="179" spans="2:3" x14ac:dyDescent="0.2">
      <c r="B179" s="5"/>
      <c r="C179" s="5"/>
    </row>
    <row r="180" spans="2:3" x14ac:dyDescent="0.2">
      <c r="B180" s="5"/>
      <c r="C180" s="5"/>
    </row>
    <row r="181" spans="2:3" x14ac:dyDescent="0.2">
      <c r="B181" s="5"/>
      <c r="C181" s="5"/>
    </row>
    <row r="182" spans="2:3" x14ac:dyDescent="0.2">
      <c r="B182" s="5"/>
      <c r="C182" s="5"/>
    </row>
    <row r="183" spans="2:3" x14ac:dyDescent="0.2">
      <c r="B183" s="5"/>
      <c r="C183" s="5"/>
    </row>
    <row r="184" spans="2:3" x14ac:dyDescent="0.2">
      <c r="B184" s="5"/>
      <c r="C184" s="5"/>
    </row>
    <row r="185" spans="2:3" x14ac:dyDescent="0.2">
      <c r="B185" s="5"/>
      <c r="C185" s="5"/>
    </row>
    <row r="186" spans="2:3" x14ac:dyDescent="0.2">
      <c r="B186" s="5"/>
      <c r="C186" s="5"/>
    </row>
    <row r="187" spans="2:3" x14ac:dyDescent="0.2">
      <c r="B187" s="5"/>
      <c r="C187" s="5"/>
    </row>
    <row r="188" spans="2:3" x14ac:dyDescent="0.2">
      <c r="B188" s="5"/>
      <c r="C188" s="5"/>
    </row>
    <row r="189" spans="2:3" x14ac:dyDescent="0.2">
      <c r="B189" s="5"/>
      <c r="C189" s="5"/>
    </row>
    <row r="190" spans="2:3" x14ac:dyDescent="0.2">
      <c r="B190" s="5"/>
      <c r="C190" s="5"/>
    </row>
    <row r="191" spans="2:3" x14ac:dyDescent="0.2">
      <c r="B191" s="5"/>
      <c r="C191" s="5"/>
    </row>
    <row r="192" spans="2:3" x14ac:dyDescent="0.2">
      <c r="B192" s="5"/>
      <c r="C192" s="5"/>
    </row>
    <row r="193" spans="2:3" x14ac:dyDescent="0.2">
      <c r="B193" s="5"/>
      <c r="C193" s="5"/>
    </row>
    <row r="194" spans="2:3" x14ac:dyDescent="0.2">
      <c r="B194" s="5"/>
      <c r="C194" s="5"/>
    </row>
    <row r="195" spans="2:3" x14ac:dyDescent="0.2">
      <c r="B195" s="5"/>
      <c r="C195" s="5"/>
    </row>
    <row r="196" spans="2:3" x14ac:dyDescent="0.2">
      <c r="B196" s="5"/>
      <c r="C196" s="5"/>
    </row>
    <row r="197" spans="2:3" x14ac:dyDescent="0.2">
      <c r="B197" s="5"/>
      <c r="C197" s="5"/>
    </row>
    <row r="198" spans="2:3" x14ac:dyDescent="0.2">
      <c r="B198" s="5"/>
      <c r="C198" s="5"/>
    </row>
    <row r="199" spans="2:3" x14ac:dyDescent="0.2">
      <c r="B199" s="5"/>
      <c r="C199" s="5"/>
    </row>
    <row r="200" spans="2:3" x14ac:dyDescent="0.2">
      <c r="B200" s="5"/>
      <c r="C200" s="5"/>
    </row>
    <row r="201" spans="2:3" x14ac:dyDescent="0.2">
      <c r="B201" s="5"/>
      <c r="C201" s="5"/>
    </row>
    <row r="202" spans="2:3" x14ac:dyDescent="0.2">
      <c r="B202" s="5"/>
      <c r="C202" s="5"/>
    </row>
    <row r="203" spans="2:3" x14ac:dyDescent="0.2">
      <c r="B203" s="5"/>
      <c r="C203" s="5"/>
    </row>
    <row r="204" spans="2:3" x14ac:dyDescent="0.2">
      <c r="B204" s="5"/>
      <c r="C204" s="5"/>
    </row>
    <row r="205" spans="2:3" x14ac:dyDescent="0.2">
      <c r="B205" s="5"/>
      <c r="C205" s="5"/>
    </row>
    <row r="206" spans="2:3" x14ac:dyDescent="0.2">
      <c r="B206" s="5"/>
      <c r="C206" s="5"/>
    </row>
    <row r="207" spans="2:3" x14ac:dyDescent="0.2">
      <c r="B207" s="5"/>
      <c r="C207" s="5"/>
    </row>
    <row r="208" spans="2:3" x14ac:dyDescent="0.2">
      <c r="B208" s="5"/>
      <c r="C208" s="5"/>
    </row>
    <row r="209" spans="2:3" x14ac:dyDescent="0.2">
      <c r="B209" s="5"/>
      <c r="C209" s="5"/>
    </row>
    <row r="210" spans="2:3" x14ac:dyDescent="0.2">
      <c r="B210" s="5"/>
      <c r="C210" s="5"/>
    </row>
    <row r="211" spans="2:3" x14ac:dyDescent="0.2">
      <c r="B211" s="5"/>
      <c r="C211" s="5"/>
    </row>
    <row r="212" spans="2:3" x14ac:dyDescent="0.2">
      <c r="B212" s="5"/>
      <c r="C212" s="5"/>
    </row>
    <row r="213" spans="2:3" x14ac:dyDescent="0.2">
      <c r="B213" s="5"/>
      <c r="C213" s="5"/>
    </row>
    <row r="214" spans="2:3" x14ac:dyDescent="0.2">
      <c r="B214" s="5"/>
      <c r="C214" s="5"/>
    </row>
    <row r="215" spans="2:3" x14ac:dyDescent="0.2">
      <c r="B215" s="5"/>
      <c r="C215" s="5"/>
    </row>
    <row r="216" spans="2:3" x14ac:dyDescent="0.2">
      <c r="B216" s="5"/>
      <c r="C216" s="5"/>
    </row>
    <row r="217" spans="2:3" x14ac:dyDescent="0.2">
      <c r="B217" s="5"/>
      <c r="C217" s="5"/>
    </row>
    <row r="218" spans="2:3" x14ac:dyDescent="0.2">
      <c r="B218" s="5"/>
      <c r="C218" s="5"/>
    </row>
    <row r="219" spans="2:3" x14ac:dyDescent="0.2">
      <c r="B219" s="5"/>
      <c r="C219" s="5"/>
    </row>
    <row r="220" spans="2:3" x14ac:dyDescent="0.2">
      <c r="B220" s="5"/>
      <c r="C220" s="5"/>
    </row>
    <row r="221" spans="2:3" x14ac:dyDescent="0.2">
      <c r="B221" s="5"/>
      <c r="C221" s="5"/>
    </row>
    <row r="222" spans="2:3" x14ac:dyDescent="0.2">
      <c r="B222" s="5"/>
      <c r="C222" s="5"/>
    </row>
    <row r="223" spans="2:3" x14ac:dyDescent="0.2">
      <c r="B223" s="5"/>
      <c r="C223" s="5"/>
    </row>
    <row r="224" spans="2:3" x14ac:dyDescent="0.2">
      <c r="B224" s="5"/>
      <c r="C224" s="5"/>
    </row>
    <row r="225" spans="2:3" x14ac:dyDescent="0.2">
      <c r="B225" s="5"/>
      <c r="C225" s="5"/>
    </row>
    <row r="226" spans="2:3" x14ac:dyDescent="0.2">
      <c r="B226" s="5"/>
      <c r="C226" s="5"/>
    </row>
    <row r="227" spans="2:3" x14ac:dyDescent="0.2">
      <c r="B227" s="5"/>
      <c r="C227" s="5"/>
    </row>
    <row r="228" spans="2:3" x14ac:dyDescent="0.2">
      <c r="B228" s="5"/>
      <c r="C228" s="5"/>
    </row>
    <row r="229" spans="2:3" x14ac:dyDescent="0.2">
      <c r="B229" s="5"/>
      <c r="C229" s="5"/>
    </row>
    <row r="230" spans="2:3" x14ac:dyDescent="0.2">
      <c r="B230" s="5"/>
      <c r="C230" s="5"/>
    </row>
    <row r="231" spans="2:3" x14ac:dyDescent="0.2">
      <c r="B231" s="5"/>
      <c r="C231" s="5"/>
    </row>
    <row r="232" spans="2:3" x14ac:dyDescent="0.2">
      <c r="B232" s="5"/>
      <c r="C232" s="5"/>
    </row>
    <row r="233" spans="2:3" x14ac:dyDescent="0.2">
      <c r="B233" s="5"/>
      <c r="C233" s="5"/>
    </row>
    <row r="234" spans="2:3" x14ac:dyDescent="0.2">
      <c r="B234" s="5"/>
      <c r="C234" s="5"/>
    </row>
    <row r="235" spans="2:3" x14ac:dyDescent="0.2">
      <c r="B235" s="5"/>
      <c r="C235" s="5"/>
    </row>
    <row r="236" spans="2:3" x14ac:dyDescent="0.2">
      <c r="B236" s="5"/>
      <c r="C236" s="5"/>
    </row>
    <row r="237" spans="2:3" x14ac:dyDescent="0.2">
      <c r="B237" s="5"/>
      <c r="C237" s="5"/>
    </row>
    <row r="238" spans="2:3" x14ac:dyDescent="0.2">
      <c r="B238" s="5"/>
      <c r="C238" s="5"/>
    </row>
    <row r="239" spans="2:3" x14ac:dyDescent="0.2">
      <c r="B239" s="5"/>
      <c r="C239" s="5"/>
    </row>
    <row r="240" spans="2:3" x14ac:dyDescent="0.2">
      <c r="B240" s="5"/>
      <c r="C240" s="5"/>
    </row>
    <row r="241" spans="2:3" x14ac:dyDescent="0.2">
      <c r="B241" s="5"/>
      <c r="C241" s="5"/>
    </row>
    <row r="242" spans="2:3" x14ac:dyDescent="0.2">
      <c r="B242" s="5"/>
      <c r="C242" s="5"/>
    </row>
    <row r="243" spans="2:3" x14ac:dyDescent="0.2">
      <c r="B243" s="5"/>
      <c r="C243" s="5"/>
    </row>
    <row r="244" spans="2:3" x14ac:dyDescent="0.2">
      <c r="B244" s="5"/>
      <c r="C244" s="5"/>
    </row>
    <row r="245" spans="2:3" x14ac:dyDescent="0.2">
      <c r="B245" s="5"/>
      <c r="C245" s="5"/>
    </row>
    <row r="246" spans="2:3" x14ac:dyDescent="0.2">
      <c r="B246" s="5"/>
      <c r="C246" s="5"/>
    </row>
    <row r="247" spans="2:3" x14ac:dyDescent="0.2">
      <c r="B247" s="5"/>
      <c r="C247" s="5"/>
    </row>
    <row r="248" spans="2:3" x14ac:dyDescent="0.2">
      <c r="B248" s="5"/>
      <c r="C248" s="5"/>
    </row>
    <row r="249" spans="2:3" x14ac:dyDescent="0.2">
      <c r="B249" s="5"/>
      <c r="C249" s="5"/>
    </row>
    <row r="250" spans="2:3" x14ac:dyDescent="0.2">
      <c r="B250" s="5"/>
      <c r="C250" s="5"/>
    </row>
    <row r="251" spans="2:3" x14ac:dyDescent="0.2">
      <c r="B251" s="5"/>
      <c r="C251" s="5"/>
    </row>
    <row r="252" spans="2:3" x14ac:dyDescent="0.2">
      <c r="B252" s="5"/>
      <c r="C252" s="5"/>
    </row>
    <row r="253" spans="2:3" x14ac:dyDescent="0.2">
      <c r="B253" s="5"/>
      <c r="C253" s="5"/>
    </row>
    <row r="254" spans="2:3" x14ac:dyDescent="0.2">
      <c r="B254" s="5"/>
      <c r="C254" s="5"/>
    </row>
    <row r="255" spans="2:3" x14ac:dyDescent="0.2">
      <c r="B255" s="5"/>
      <c r="C255" s="5"/>
    </row>
    <row r="256" spans="2:3" x14ac:dyDescent="0.2">
      <c r="B256" s="5"/>
      <c r="C256" s="5"/>
    </row>
    <row r="257" spans="2:3" x14ac:dyDescent="0.2">
      <c r="B257" s="5"/>
      <c r="C257" s="5"/>
    </row>
    <row r="258" spans="2:3" x14ac:dyDescent="0.2">
      <c r="B258" s="5"/>
      <c r="C258" s="5"/>
    </row>
    <row r="259" spans="2:3" x14ac:dyDescent="0.2">
      <c r="B259" s="5"/>
      <c r="C259" s="5"/>
    </row>
    <row r="260" spans="2:3" x14ac:dyDescent="0.2">
      <c r="B260" s="5"/>
      <c r="C260" s="5"/>
    </row>
    <row r="261" spans="2:3" x14ac:dyDescent="0.2">
      <c r="B261" s="5"/>
      <c r="C261" s="5"/>
    </row>
    <row r="262" spans="2:3" x14ac:dyDescent="0.2">
      <c r="B262" s="5"/>
      <c r="C262" s="5"/>
    </row>
    <row r="263" spans="2:3" x14ac:dyDescent="0.2">
      <c r="B263" s="5"/>
      <c r="C263" s="5"/>
    </row>
    <row r="264" spans="2:3" x14ac:dyDescent="0.2">
      <c r="B264" s="5"/>
      <c r="C264" s="5"/>
    </row>
    <row r="265" spans="2:3" x14ac:dyDescent="0.2">
      <c r="B265" s="5"/>
      <c r="C265" s="5"/>
    </row>
    <row r="266" spans="2:3" x14ac:dyDescent="0.2">
      <c r="B266" s="5"/>
      <c r="C266" s="5"/>
    </row>
    <row r="267" spans="2:3" x14ac:dyDescent="0.2">
      <c r="B267" s="5"/>
      <c r="C267" s="5"/>
    </row>
    <row r="268" spans="2:3" x14ac:dyDescent="0.2">
      <c r="B268" s="5"/>
      <c r="C268" s="5"/>
    </row>
    <row r="269" spans="2:3" x14ac:dyDescent="0.2">
      <c r="B269" s="5"/>
      <c r="C269" s="5"/>
    </row>
    <row r="270" spans="2:3" x14ac:dyDescent="0.2">
      <c r="B270" s="5"/>
      <c r="C270" s="5"/>
    </row>
    <row r="271" spans="2:3" x14ac:dyDescent="0.2">
      <c r="B271" s="5"/>
      <c r="C271" s="5"/>
    </row>
    <row r="272" spans="2:3" x14ac:dyDescent="0.2">
      <c r="B272" s="5"/>
      <c r="C272" s="5"/>
    </row>
    <row r="273" spans="2:3" x14ac:dyDescent="0.2">
      <c r="B273" s="5"/>
      <c r="C273" s="5"/>
    </row>
    <row r="274" spans="2:3" x14ac:dyDescent="0.2">
      <c r="B274" s="5"/>
      <c r="C274" s="5"/>
    </row>
    <row r="275" spans="2:3" x14ac:dyDescent="0.2">
      <c r="B275" s="5"/>
      <c r="C275" s="5"/>
    </row>
    <row r="276" spans="2:3" x14ac:dyDescent="0.2">
      <c r="B276" s="5"/>
      <c r="C276" s="5"/>
    </row>
    <row r="277" spans="2:3" x14ac:dyDescent="0.2">
      <c r="B277" s="5"/>
      <c r="C277" s="5"/>
    </row>
    <row r="278" spans="2:3" x14ac:dyDescent="0.2">
      <c r="B278" s="5"/>
      <c r="C278" s="5"/>
    </row>
    <row r="279" spans="2:3" x14ac:dyDescent="0.2">
      <c r="B279" s="5"/>
      <c r="C279" s="5"/>
    </row>
    <row r="280" spans="2:3" x14ac:dyDescent="0.2">
      <c r="B280" s="5"/>
      <c r="C280" s="5"/>
    </row>
    <row r="281" spans="2:3" x14ac:dyDescent="0.2">
      <c r="B281" s="5"/>
      <c r="C281" s="5"/>
    </row>
    <row r="282" spans="2:3" x14ac:dyDescent="0.2">
      <c r="B282" s="5"/>
      <c r="C282" s="5"/>
    </row>
    <row r="283" spans="2:3" x14ac:dyDescent="0.2">
      <c r="B283" s="5"/>
      <c r="C283" s="5"/>
    </row>
    <row r="284" spans="2:3" x14ac:dyDescent="0.2">
      <c r="B284" s="5"/>
      <c r="C284" s="5"/>
    </row>
    <row r="285" spans="2:3" x14ac:dyDescent="0.2">
      <c r="B285" s="5"/>
      <c r="C285" s="5"/>
    </row>
    <row r="286" spans="2:3" x14ac:dyDescent="0.2">
      <c r="B286" s="5"/>
      <c r="C286" s="5"/>
    </row>
    <row r="287" spans="2:3" x14ac:dyDescent="0.2">
      <c r="B287" s="5"/>
      <c r="C287" s="5"/>
    </row>
    <row r="288" spans="2:3" x14ac:dyDescent="0.2">
      <c r="B288" s="5"/>
      <c r="C288" s="5"/>
    </row>
    <row r="289" spans="2:3" x14ac:dyDescent="0.2">
      <c r="B289" s="5"/>
      <c r="C289" s="5"/>
    </row>
    <row r="290" spans="2:3" x14ac:dyDescent="0.2">
      <c r="B290" s="5"/>
      <c r="C290" s="5"/>
    </row>
    <row r="291" spans="2:3" x14ac:dyDescent="0.2">
      <c r="B291" s="5"/>
      <c r="C291" s="5"/>
    </row>
    <row r="292" spans="2:3" x14ac:dyDescent="0.2">
      <c r="B292" s="5"/>
      <c r="C292" s="5"/>
    </row>
    <row r="293" spans="2:3" x14ac:dyDescent="0.2">
      <c r="B293" s="5"/>
      <c r="C293" s="5"/>
    </row>
    <row r="294" spans="2:3" x14ac:dyDescent="0.2">
      <c r="B294" s="5"/>
      <c r="C294" s="5"/>
    </row>
    <row r="295" spans="2:3" x14ac:dyDescent="0.2">
      <c r="B295" s="5"/>
      <c r="C295" s="5"/>
    </row>
    <row r="296" spans="2:3" x14ac:dyDescent="0.2">
      <c r="B296" s="5"/>
      <c r="C296" s="5"/>
    </row>
    <row r="297" spans="2:3" x14ac:dyDescent="0.2">
      <c r="B297" s="5"/>
      <c r="C297" s="5"/>
    </row>
    <row r="298" spans="2:3" x14ac:dyDescent="0.2">
      <c r="B298" s="5"/>
      <c r="C298" s="5"/>
    </row>
    <row r="299" spans="2:3" x14ac:dyDescent="0.2">
      <c r="B299" s="5"/>
      <c r="C299" s="5"/>
    </row>
    <row r="300" spans="2:3" x14ac:dyDescent="0.2">
      <c r="B300" s="5"/>
      <c r="C300" s="5"/>
    </row>
    <row r="301" spans="2:3" x14ac:dyDescent="0.2">
      <c r="B301" s="5"/>
      <c r="C301" s="5"/>
    </row>
    <row r="302" spans="2:3" x14ac:dyDescent="0.2">
      <c r="B302" s="5"/>
      <c r="C302" s="5"/>
    </row>
    <row r="303" spans="2:3" x14ac:dyDescent="0.2">
      <c r="B303" s="5"/>
      <c r="C303" s="5"/>
    </row>
  </sheetData>
  <mergeCells count="2">
    <mergeCell ref="B58:C58"/>
    <mergeCell ref="C6:N6"/>
  </mergeCells>
  <pageMargins left="0.9" right="1.01" top="0.54" bottom="0.65" header="0.32" footer="0.25"/>
  <pageSetup scale="59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0</xdr:rowOff>
              </from>
              <to>
                <xdr:col>1</xdr:col>
                <xdr:colOff>371475</xdr:colOff>
                <xdr:row>3</xdr:row>
                <xdr:rowOff>133350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7"/>
  <sheetViews>
    <sheetView zoomScaleNormal="100" workbookViewId="0">
      <selection sqref="A1:XFD1048576"/>
    </sheetView>
  </sheetViews>
  <sheetFormatPr defaultRowHeight="12.75" x14ac:dyDescent="0.2"/>
  <cols>
    <col min="1" max="1" width="9.140625" style="31"/>
    <col min="2" max="2" width="61.42578125" style="31" bestFit="1" customWidth="1"/>
    <col min="3" max="16384" width="9.140625" style="31"/>
  </cols>
  <sheetData>
    <row r="2" spans="2:11" ht="15" x14ac:dyDescent="0.25">
      <c r="B2" s="64" t="s">
        <v>23</v>
      </c>
      <c r="C2" s="66" t="s">
        <v>17</v>
      </c>
      <c r="D2" s="67"/>
      <c r="E2" s="66" t="s">
        <v>18</v>
      </c>
      <c r="F2" s="67"/>
      <c r="G2" s="66" t="s">
        <v>19</v>
      </c>
      <c r="H2" s="67"/>
      <c r="I2" s="42"/>
      <c r="J2" s="68" t="s">
        <v>20</v>
      </c>
      <c r="K2" s="68"/>
    </row>
    <row r="3" spans="2:11" ht="15" x14ac:dyDescent="0.25">
      <c r="B3" s="65"/>
      <c r="C3" s="43" t="s">
        <v>21</v>
      </c>
      <c r="D3" s="44" t="s">
        <v>22</v>
      </c>
      <c r="E3" s="43" t="s">
        <v>21</v>
      </c>
      <c r="F3" s="44" t="s">
        <v>22</v>
      </c>
      <c r="G3" s="43" t="s">
        <v>21</v>
      </c>
      <c r="H3" s="44" t="s">
        <v>22</v>
      </c>
      <c r="I3" s="45"/>
      <c r="J3" s="45" t="s">
        <v>18</v>
      </c>
      <c r="K3" s="45" t="s">
        <v>19</v>
      </c>
    </row>
    <row r="4" spans="2:11" ht="15" x14ac:dyDescent="0.25">
      <c r="B4" s="46"/>
      <c r="C4" s="47"/>
      <c r="D4" s="46"/>
      <c r="E4" s="47"/>
      <c r="F4" s="46"/>
      <c r="G4" s="47"/>
      <c r="H4" s="46"/>
      <c r="I4" s="48"/>
      <c r="J4" s="48"/>
      <c r="K4" s="48"/>
    </row>
    <row r="5" spans="2:11" ht="15" x14ac:dyDescent="0.25">
      <c r="B5" s="49" t="s">
        <v>17</v>
      </c>
      <c r="C5" s="50">
        <v>52764</v>
      </c>
      <c r="D5" s="51">
        <v>100</v>
      </c>
      <c r="E5" s="50">
        <v>27532</v>
      </c>
      <c r="F5" s="51">
        <v>100</v>
      </c>
      <c r="G5" s="50">
        <v>25232</v>
      </c>
      <c r="H5" s="51">
        <v>100</v>
      </c>
      <c r="I5" s="52"/>
      <c r="J5" s="32">
        <v>52.17951633689637</v>
      </c>
      <c r="K5" s="32">
        <v>47.82048366310363</v>
      </c>
    </row>
    <row r="6" spans="2:11" x14ac:dyDescent="0.2">
      <c r="B6" s="53"/>
      <c r="C6" s="54"/>
      <c r="D6" s="55"/>
      <c r="E6" s="54"/>
      <c r="F6" s="55"/>
      <c r="G6" s="54"/>
      <c r="H6" s="55"/>
      <c r="I6" s="56"/>
      <c r="J6" s="33"/>
      <c r="K6" s="33"/>
    </row>
    <row r="7" spans="2:11" x14ac:dyDescent="0.2">
      <c r="B7" s="53" t="s">
        <v>24</v>
      </c>
      <c r="C7" s="54">
        <v>5880</v>
      </c>
      <c r="D7" s="55">
        <v>11.1</v>
      </c>
      <c r="E7" s="54">
        <v>3302</v>
      </c>
      <c r="F7" s="55">
        <v>12</v>
      </c>
      <c r="G7" s="54">
        <v>2577</v>
      </c>
      <c r="H7" s="55">
        <v>10.199999999999999</v>
      </c>
      <c r="I7" s="56"/>
      <c r="J7" s="33">
        <v>56.156462585034021</v>
      </c>
      <c r="K7" s="33">
        <v>43.826530612244895</v>
      </c>
    </row>
    <row r="8" spans="2:11" x14ac:dyDescent="0.2">
      <c r="B8" s="53" t="s">
        <v>25</v>
      </c>
      <c r="C8" s="54">
        <v>10819</v>
      </c>
      <c r="D8" s="55">
        <v>20.5</v>
      </c>
      <c r="E8" s="54">
        <v>4878</v>
      </c>
      <c r="F8" s="55">
        <v>17.7</v>
      </c>
      <c r="G8" s="54">
        <v>5941</v>
      </c>
      <c r="H8" s="55">
        <v>23.5</v>
      </c>
      <c r="I8" s="56"/>
      <c r="J8" s="33">
        <v>45.087346335151125</v>
      </c>
      <c r="K8" s="33">
        <v>54.912653664848875</v>
      </c>
    </row>
    <row r="9" spans="2:11" x14ac:dyDescent="0.2">
      <c r="B9" s="53" t="s">
        <v>26</v>
      </c>
      <c r="C9" s="54">
        <v>6590</v>
      </c>
      <c r="D9" s="55">
        <v>12.5</v>
      </c>
      <c r="E9" s="54">
        <v>2508</v>
      </c>
      <c r="F9" s="55">
        <v>9.1</v>
      </c>
      <c r="G9" s="54">
        <v>4083</v>
      </c>
      <c r="H9" s="55">
        <v>16.2</v>
      </c>
      <c r="I9" s="56"/>
      <c r="J9" s="33">
        <v>38.057663125948402</v>
      </c>
      <c r="K9" s="33">
        <v>61.957511380880128</v>
      </c>
    </row>
    <row r="10" spans="2:11" x14ac:dyDescent="0.2">
      <c r="B10" s="53" t="s">
        <v>27</v>
      </c>
      <c r="C10" s="54">
        <v>3369</v>
      </c>
      <c r="D10" s="55">
        <v>6.4</v>
      </c>
      <c r="E10" s="54">
        <v>763</v>
      </c>
      <c r="F10" s="55">
        <v>2.8</v>
      </c>
      <c r="G10" s="54">
        <v>2607</v>
      </c>
      <c r="H10" s="55">
        <v>10.3</v>
      </c>
      <c r="I10" s="56"/>
      <c r="J10" s="33">
        <v>22.647669931730483</v>
      </c>
      <c r="K10" s="33">
        <v>77.382012466607293</v>
      </c>
    </row>
    <row r="11" spans="2:11" x14ac:dyDescent="0.2">
      <c r="B11" s="53" t="s">
        <v>28</v>
      </c>
      <c r="C11" s="54">
        <v>8856</v>
      </c>
      <c r="D11" s="55">
        <v>16.8</v>
      </c>
      <c r="E11" s="54">
        <v>3760</v>
      </c>
      <c r="F11" s="55">
        <v>13.7</v>
      </c>
      <c r="G11" s="54">
        <v>5096</v>
      </c>
      <c r="H11" s="55">
        <v>20.2</v>
      </c>
      <c r="I11" s="56"/>
      <c r="J11" s="33">
        <v>42.457091237579043</v>
      </c>
      <c r="K11" s="33">
        <v>57.54290876242095</v>
      </c>
    </row>
    <row r="12" spans="2:11" x14ac:dyDescent="0.2">
      <c r="B12" s="53" t="s">
        <v>29</v>
      </c>
      <c r="C12" s="54">
        <v>484</v>
      </c>
      <c r="D12" s="55">
        <v>0.9</v>
      </c>
      <c r="E12" s="54">
        <v>417</v>
      </c>
      <c r="F12" s="55">
        <v>1.5</v>
      </c>
      <c r="G12" s="54">
        <v>67</v>
      </c>
      <c r="H12" s="55">
        <v>0.3</v>
      </c>
      <c r="I12" s="56"/>
      <c r="J12" s="33">
        <v>86.15702479338843</v>
      </c>
      <c r="K12" s="33">
        <v>13.842975206611571</v>
      </c>
    </row>
    <row r="13" spans="2:11" x14ac:dyDescent="0.2">
      <c r="B13" s="53" t="s">
        <v>30</v>
      </c>
      <c r="C13" s="54">
        <v>7336</v>
      </c>
      <c r="D13" s="55">
        <v>13.9</v>
      </c>
      <c r="E13" s="54">
        <v>7127</v>
      </c>
      <c r="F13" s="55">
        <v>25.9</v>
      </c>
      <c r="G13" s="54">
        <v>209</v>
      </c>
      <c r="H13" s="55">
        <v>0.8</v>
      </c>
      <c r="I13" s="56"/>
      <c r="J13" s="33">
        <v>97.151035986913854</v>
      </c>
      <c r="K13" s="33">
        <v>2.8489640130861504</v>
      </c>
    </row>
    <row r="14" spans="2:11" x14ac:dyDescent="0.2">
      <c r="B14" s="53" t="s">
        <v>31</v>
      </c>
      <c r="C14" s="54">
        <v>1581</v>
      </c>
      <c r="D14" s="55">
        <v>3</v>
      </c>
      <c r="E14" s="54">
        <v>1456</v>
      </c>
      <c r="F14" s="55">
        <v>5.3</v>
      </c>
      <c r="G14" s="54">
        <v>126</v>
      </c>
      <c r="H14" s="55">
        <v>0.5</v>
      </c>
      <c r="I14" s="56"/>
      <c r="J14" s="33">
        <v>92.093611638203669</v>
      </c>
      <c r="K14" s="33">
        <v>7.9696394686907022</v>
      </c>
    </row>
    <row r="15" spans="2:11" x14ac:dyDescent="0.2">
      <c r="B15" s="53" t="s">
        <v>32</v>
      </c>
      <c r="C15" s="54">
        <v>7489</v>
      </c>
      <c r="D15" s="55">
        <v>14.2</v>
      </c>
      <c r="E15" s="54">
        <v>3145</v>
      </c>
      <c r="F15" s="55">
        <v>11.4</v>
      </c>
      <c r="G15" s="54">
        <v>4343</v>
      </c>
      <c r="H15" s="55">
        <v>17.2</v>
      </c>
      <c r="I15" s="56"/>
      <c r="J15" s="33">
        <v>41.994925891307247</v>
      </c>
      <c r="K15" s="33">
        <v>57.991721191080245</v>
      </c>
    </row>
    <row r="16" spans="2:11" x14ac:dyDescent="0.2">
      <c r="B16" s="53" t="s">
        <v>33</v>
      </c>
      <c r="C16" s="54">
        <v>0</v>
      </c>
      <c r="D16" s="55">
        <v>0</v>
      </c>
      <c r="E16" s="54">
        <v>0</v>
      </c>
      <c r="F16" s="55">
        <v>0</v>
      </c>
      <c r="G16" s="54">
        <v>0</v>
      </c>
      <c r="H16" s="55">
        <v>0</v>
      </c>
      <c r="I16" s="56"/>
      <c r="J16" s="33">
        <v>0</v>
      </c>
      <c r="K16" s="33">
        <v>0</v>
      </c>
    </row>
    <row r="17" spans="2:11" x14ac:dyDescent="0.2">
      <c r="B17" s="53" t="s">
        <v>14</v>
      </c>
      <c r="C17" s="54">
        <v>360</v>
      </c>
      <c r="D17" s="55">
        <v>0.7</v>
      </c>
      <c r="E17" s="54">
        <v>176</v>
      </c>
      <c r="F17" s="55">
        <v>0.6</v>
      </c>
      <c r="G17" s="54">
        <v>184</v>
      </c>
      <c r="H17" s="55">
        <v>0.7</v>
      </c>
      <c r="I17" s="56"/>
      <c r="J17" s="33">
        <v>48.888888888888886</v>
      </c>
      <c r="K17" s="33">
        <v>51.111111111111107</v>
      </c>
    </row>
    <row r="18" spans="2:11" x14ac:dyDescent="0.2">
      <c r="B18" s="57"/>
      <c r="C18" s="58"/>
      <c r="D18" s="57"/>
      <c r="E18" s="58"/>
      <c r="F18" s="57"/>
      <c r="G18" s="58"/>
      <c r="H18" s="57"/>
      <c r="I18" s="59"/>
      <c r="J18" s="59"/>
      <c r="K18" s="59"/>
    </row>
    <row r="19" spans="2:11" x14ac:dyDescent="0.2"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1" spans="2:11" x14ac:dyDescent="0.2">
      <c r="B21" s="36" t="s">
        <v>17</v>
      </c>
      <c r="C21" s="38">
        <f>C5</f>
        <v>52764</v>
      </c>
      <c r="D21" s="34"/>
    </row>
    <row r="22" spans="2:11" x14ac:dyDescent="0.2">
      <c r="B22" s="39" t="s">
        <v>2</v>
      </c>
      <c r="C22" s="61">
        <f>E5</f>
        <v>27532</v>
      </c>
      <c r="D22" s="34"/>
    </row>
    <row r="23" spans="2:11" x14ac:dyDescent="0.2">
      <c r="B23" s="39" t="s">
        <v>3</v>
      </c>
      <c r="C23" s="61">
        <f>G5</f>
        <v>25232</v>
      </c>
      <c r="D23" s="34"/>
    </row>
    <row r="24" spans="2:11" x14ac:dyDescent="0.2">
      <c r="B24" s="37"/>
      <c r="C24" s="34"/>
      <c r="D24" s="38"/>
    </row>
    <row r="25" spans="2:11" x14ac:dyDescent="0.2">
      <c r="B25" s="37" t="s">
        <v>4</v>
      </c>
      <c r="C25" s="38">
        <f>C7</f>
        <v>5880</v>
      </c>
      <c r="D25" s="38"/>
    </row>
    <row r="26" spans="2:11" x14ac:dyDescent="0.2">
      <c r="B26" s="39" t="s">
        <v>2</v>
      </c>
      <c r="C26" s="34">
        <f>E7</f>
        <v>3302</v>
      </c>
      <c r="D26" s="34"/>
    </row>
    <row r="27" spans="2:11" x14ac:dyDescent="0.2">
      <c r="B27" s="39" t="s">
        <v>3</v>
      </c>
      <c r="C27" s="34">
        <f>G7</f>
        <v>2577</v>
      </c>
      <c r="D27" s="34"/>
    </row>
    <row r="28" spans="2:11" x14ac:dyDescent="0.2">
      <c r="B28" s="37"/>
      <c r="C28" s="34"/>
      <c r="D28" s="38"/>
    </row>
    <row r="29" spans="2:11" x14ac:dyDescent="0.2">
      <c r="B29" s="60" t="s">
        <v>5</v>
      </c>
      <c r="C29" s="38">
        <f>C8+C9</f>
        <v>17409</v>
      </c>
      <c r="D29" s="34"/>
    </row>
    <row r="30" spans="2:11" x14ac:dyDescent="0.2">
      <c r="B30" s="60" t="s">
        <v>6</v>
      </c>
      <c r="C30" s="38"/>
      <c r="D30" s="34"/>
    </row>
    <row r="31" spans="2:11" x14ac:dyDescent="0.2">
      <c r="B31" s="39" t="s">
        <v>2</v>
      </c>
      <c r="C31" s="34">
        <f>E8+E9</f>
        <v>7386</v>
      </c>
      <c r="D31" s="38"/>
    </row>
    <row r="32" spans="2:11" x14ac:dyDescent="0.2">
      <c r="B32" s="39" t="s">
        <v>3</v>
      </c>
      <c r="C32" s="34">
        <f>G8+G9</f>
        <v>10024</v>
      </c>
      <c r="D32" s="34"/>
    </row>
    <row r="33" spans="2:5" x14ac:dyDescent="0.2">
      <c r="B33" s="39"/>
      <c r="C33" s="34"/>
      <c r="D33" s="40"/>
      <c r="E33" s="41"/>
    </row>
    <row r="34" spans="2:5" x14ac:dyDescent="0.2">
      <c r="B34" s="37" t="s">
        <v>7</v>
      </c>
      <c r="C34" s="38">
        <f>C10</f>
        <v>3369</v>
      </c>
      <c r="D34" s="38"/>
    </row>
    <row r="35" spans="2:5" x14ac:dyDescent="0.2">
      <c r="B35" s="39" t="s">
        <v>2</v>
      </c>
      <c r="C35" s="34">
        <f>E10</f>
        <v>763</v>
      </c>
      <c r="D35" s="34"/>
    </row>
    <row r="36" spans="2:5" x14ac:dyDescent="0.2">
      <c r="B36" s="39" t="s">
        <v>3</v>
      </c>
      <c r="C36" s="34">
        <f>G10</f>
        <v>2607</v>
      </c>
      <c r="D36" s="34"/>
    </row>
    <row r="37" spans="2:5" x14ac:dyDescent="0.2">
      <c r="B37" s="37"/>
      <c r="C37" s="34"/>
      <c r="D37" s="38"/>
    </row>
    <row r="38" spans="2:5" x14ac:dyDescent="0.2">
      <c r="B38" s="60" t="s">
        <v>8</v>
      </c>
      <c r="C38" s="38">
        <f>C11</f>
        <v>8856</v>
      </c>
      <c r="D38" s="34"/>
    </row>
    <row r="39" spans="2:5" x14ac:dyDescent="0.2">
      <c r="B39" s="39" t="s">
        <v>2</v>
      </c>
      <c r="C39" s="34">
        <f>E11</f>
        <v>3760</v>
      </c>
      <c r="D39" s="34"/>
    </row>
    <row r="40" spans="2:5" x14ac:dyDescent="0.2">
      <c r="B40" s="39" t="s">
        <v>3</v>
      </c>
      <c r="C40" s="34">
        <f>G11</f>
        <v>5096</v>
      </c>
      <c r="D40" s="38"/>
    </row>
    <row r="41" spans="2:5" x14ac:dyDescent="0.2">
      <c r="B41" s="39"/>
      <c r="C41" s="34"/>
      <c r="D41" s="34"/>
    </row>
    <row r="42" spans="2:5" x14ac:dyDescent="0.2">
      <c r="B42" s="60" t="s">
        <v>9</v>
      </c>
      <c r="C42" s="38">
        <f>C12</f>
        <v>484</v>
      </c>
      <c r="D42" s="34"/>
    </row>
    <row r="43" spans="2:5" x14ac:dyDescent="0.2">
      <c r="B43" s="39" t="s">
        <v>2</v>
      </c>
      <c r="C43" s="34">
        <f>E12</f>
        <v>417</v>
      </c>
      <c r="D43" s="38"/>
    </row>
    <row r="44" spans="2:5" x14ac:dyDescent="0.2">
      <c r="B44" s="39" t="s">
        <v>3</v>
      </c>
      <c r="C44" s="34">
        <f>G12</f>
        <v>67</v>
      </c>
      <c r="D44" s="34"/>
    </row>
    <row r="45" spans="2:5" x14ac:dyDescent="0.2">
      <c r="B45" s="39"/>
      <c r="C45" s="34"/>
      <c r="D45" s="34"/>
    </row>
    <row r="46" spans="2:5" x14ac:dyDescent="0.2">
      <c r="B46" s="37" t="s">
        <v>10</v>
      </c>
      <c r="C46" s="38">
        <f>C13</f>
        <v>7336</v>
      </c>
      <c r="D46" s="38"/>
    </row>
    <row r="47" spans="2:5" x14ac:dyDescent="0.2">
      <c r="B47" s="39" t="s">
        <v>2</v>
      </c>
      <c r="C47" s="34">
        <f>E13</f>
        <v>7127</v>
      </c>
      <c r="D47" s="34"/>
    </row>
    <row r="48" spans="2:5" x14ac:dyDescent="0.2">
      <c r="B48" s="39" t="s">
        <v>3</v>
      </c>
      <c r="C48" s="34">
        <f>G13</f>
        <v>209</v>
      </c>
      <c r="D48" s="34"/>
    </row>
    <row r="49" spans="2:4" x14ac:dyDescent="0.2">
      <c r="B49" s="37"/>
      <c r="C49" s="34"/>
      <c r="D49" s="38"/>
    </row>
    <row r="50" spans="2:4" x14ac:dyDescent="0.2">
      <c r="B50" s="60" t="s">
        <v>11</v>
      </c>
      <c r="C50" s="38">
        <f>C14</f>
        <v>1581</v>
      </c>
      <c r="D50" s="34"/>
    </row>
    <row r="51" spans="2:4" x14ac:dyDescent="0.2">
      <c r="B51" s="39" t="s">
        <v>2</v>
      </c>
      <c r="C51" s="34">
        <f>E14</f>
        <v>1456</v>
      </c>
      <c r="D51" s="34"/>
    </row>
    <row r="52" spans="2:4" x14ac:dyDescent="0.2">
      <c r="B52" s="39" t="s">
        <v>3</v>
      </c>
      <c r="C52" s="34">
        <f>G14</f>
        <v>126</v>
      </c>
      <c r="D52" s="38"/>
    </row>
    <row r="53" spans="2:4" x14ac:dyDescent="0.2">
      <c r="B53" s="39"/>
      <c r="C53" s="34"/>
      <c r="D53" s="34"/>
    </row>
    <row r="54" spans="2:4" x14ac:dyDescent="0.2">
      <c r="B54" s="37" t="s">
        <v>12</v>
      </c>
      <c r="C54" s="38">
        <f>C15</f>
        <v>7489</v>
      </c>
      <c r="D54" s="34"/>
    </row>
    <row r="55" spans="2:4" x14ac:dyDescent="0.2">
      <c r="B55" s="39" t="s">
        <v>2</v>
      </c>
      <c r="C55" s="34">
        <f>E15</f>
        <v>3145</v>
      </c>
    </row>
    <row r="56" spans="2:4" x14ac:dyDescent="0.2">
      <c r="B56" s="39" t="s">
        <v>3</v>
      </c>
      <c r="C56" s="34">
        <f>G15</f>
        <v>4343</v>
      </c>
    </row>
    <row r="57" spans="2:4" x14ac:dyDescent="0.2">
      <c r="B57" s="37"/>
      <c r="C57" s="34"/>
    </row>
    <row r="58" spans="2:4" x14ac:dyDescent="0.2">
      <c r="B58" s="37" t="s">
        <v>13</v>
      </c>
      <c r="C58" s="38">
        <f>C16</f>
        <v>0</v>
      </c>
    </row>
    <row r="59" spans="2:4" x14ac:dyDescent="0.2">
      <c r="B59" s="39" t="s">
        <v>2</v>
      </c>
      <c r="C59" s="34">
        <f>E16</f>
        <v>0</v>
      </c>
    </row>
    <row r="60" spans="2:4" x14ac:dyDescent="0.2">
      <c r="B60" s="39" t="s">
        <v>3</v>
      </c>
      <c r="C60" s="34">
        <f>G16</f>
        <v>0</v>
      </c>
    </row>
    <row r="61" spans="2:4" x14ac:dyDescent="0.2">
      <c r="B61" s="37"/>
      <c r="C61" s="34"/>
    </row>
    <row r="62" spans="2:4" x14ac:dyDescent="0.2">
      <c r="B62" s="37" t="s">
        <v>14</v>
      </c>
      <c r="C62" s="38">
        <f>C17</f>
        <v>360</v>
      </c>
    </row>
    <row r="63" spans="2:4" x14ac:dyDescent="0.2">
      <c r="B63" s="39" t="s">
        <v>2</v>
      </c>
      <c r="C63" s="34">
        <f>E17</f>
        <v>176</v>
      </c>
    </row>
    <row r="64" spans="2:4" x14ac:dyDescent="0.2">
      <c r="B64" s="39" t="s">
        <v>3</v>
      </c>
      <c r="C64" s="34">
        <f>G17</f>
        <v>184</v>
      </c>
    </row>
    <row r="65" spans="2:3" x14ac:dyDescent="0.2">
      <c r="B65" s="37"/>
      <c r="C65" s="34"/>
    </row>
    <row r="67" spans="2:3" x14ac:dyDescent="0.2">
      <c r="B67" s="31" t="s">
        <v>34</v>
      </c>
    </row>
  </sheetData>
  <mergeCells count="5">
    <mergeCell ref="B2:B3"/>
    <mergeCell ref="C2:D2"/>
    <mergeCell ref="E2:F2"/>
    <mergeCell ref="G2:H2"/>
    <mergeCell ref="J2:K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10.03a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White, Tameshia</cp:lastModifiedBy>
  <dcterms:created xsi:type="dcterms:W3CDTF">2017-10-18T20:35:04Z</dcterms:created>
  <dcterms:modified xsi:type="dcterms:W3CDTF">2022-09-06T20:58:13Z</dcterms:modified>
</cp:coreProperties>
</file>